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tes.ey.com/sites/KBSPIFYE2022OnlyDekNoi/Shared Documents/General/KBSPIF YE'25/Q1'25/FS/Final to lan/"/>
    </mc:Choice>
  </mc:AlternateContent>
  <xr:revisionPtr revIDLastSave="18" documentId="13_ncr:1_{F209D905-736B-4219-A3D2-E743B3DD9B49}" xr6:coauthVersionLast="47" xr6:coauthVersionMax="47" xr10:uidLastSave="{1A7ACDD6-C23F-451B-99D9-AE534570F15F}"/>
  <bookViews>
    <workbookView xWindow="-120" yWindow="-120" windowWidth="29040" windowHeight="15720" xr2:uid="{34C621E4-71B3-47B9-BF45-67C1AA9A9807}"/>
  </bookViews>
  <sheets>
    <sheet name="BS" sheetId="4" r:id="rId1"/>
    <sheet name="securities" sheetId="7" r:id="rId2"/>
    <sheet name="PL&amp;CF" sheetId="6" r:id="rId3"/>
  </sheets>
  <definedNames>
    <definedName name="_Fill" hidden="1">#REF!</definedName>
    <definedName name="_xlnm._FilterDatabase" localSheetId="2" hidden="1">'PL&amp;CF'!$J$42:$J$45</definedName>
    <definedName name="_Key1" hidden="1">#REF!</definedName>
    <definedName name="_Order1" hidden="1">255</definedName>
    <definedName name="_Sort" hidden="1">#REF!</definedName>
    <definedName name="eve" hidden="1">{"conso",#N/A,FALSE,"cash flow"}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44937.0993287037</definedName>
    <definedName name="IQ_QTD" hidden="1">750000</definedName>
    <definedName name="IQ_TODAY" hidden="1">0</definedName>
    <definedName name="IQ_YTDMONTH" hidden="1">130000</definedName>
    <definedName name="_xlnm.Print_Area" localSheetId="0">BS!$A$1:$K$31</definedName>
    <definedName name="wrn.Cashflow." hidden="1">{"cashflow",#N/A,FALSE,"cash flow"}</definedName>
    <definedName name="wrn.conso." hidden="1">{"conso",#N/A,FALSE,"cash flow"}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2" i="6" l="1"/>
  <c r="Q35" i="7"/>
  <c r="O35" i="7"/>
  <c r="M35" i="7"/>
  <c r="I35" i="7"/>
  <c r="G35" i="7"/>
  <c r="K35" i="7"/>
  <c r="J75" i="6" l="1"/>
  <c r="H75" i="6"/>
  <c r="H17" i="4" l="1"/>
  <c r="J25" i="4"/>
  <c r="J20" i="4"/>
  <c r="J17" i="4"/>
  <c r="H25" i="4"/>
  <c r="H20" i="4"/>
  <c r="Q15" i="7"/>
  <c r="Q36" i="7" s="1"/>
  <c r="O15" i="7"/>
  <c r="O36" i="7" s="1"/>
  <c r="M15" i="7"/>
  <c r="I15" i="7"/>
  <c r="G15" i="7"/>
  <c r="K15" i="7" l="1"/>
  <c r="K36" i="7" s="1"/>
  <c r="I36" i="7"/>
  <c r="J21" i="4"/>
  <c r="J26" i="4" s="1"/>
  <c r="H21" i="4"/>
  <c r="H26" i="4" s="1"/>
  <c r="J38" i="6" l="1"/>
  <c r="J36" i="6"/>
  <c r="J22" i="6"/>
  <c r="J16" i="6"/>
  <c r="J9" i="6"/>
  <c r="J17" i="6" l="1"/>
  <c r="J35" i="6" s="1"/>
  <c r="J39" i="6" s="1"/>
  <c r="H38" i="6"/>
  <c r="H36" i="6"/>
  <c r="J44" i="6" l="1"/>
  <c r="J57" i="6"/>
  <c r="J71" i="6" s="1"/>
  <c r="J76" i="6" s="1"/>
  <c r="J78" i="6" s="1"/>
  <c r="J23" i="6"/>
  <c r="H16" i="6"/>
  <c r="H22" i="6" l="1"/>
  <c r="H9" i="6"/>
  <c r="H17" i="6" l="1"/>
  <c r="H35" i="6" s="1"/>
  <c r="H23" i="6" l="1"/>
  <c r="H39" i="6"/>
  <c r="H57" i="6" s="1"/>
  <c r="H71" i="6" l="1"/>
  <c r="H76" i="6" s="1"/>
  <c r="H78" i="6" s="1"/>
  <c r="H79" i="6" s="1"/>
  <c r="H42" i="6"/>
  <c r="H44" i="6" s="1"/>
  <c r="H45" i="6" s="1"/>
</calcChain>
</file>

<file path=xl/sharedStrings.xml><?xml version="1.0" encoding="utf-8"?>
<sst xmlns="http://schemas.openxmlformats.org/spreadsheetml/2006/main" count="194" uniqueCount="139">
  <si>
    <t>กองทุนรวมโครงสร้างพื้นฐานโรงไฟฟ้ากลุ่มน้ำตาลครบุรี</t>
  </si>
  <si>
    <t>(หน่วย: พันบาท)</t>
  </si>
  <si>
    <t>หมายเหตุ</t>
  </si>
  <si>
    <t>สินทรัพย์</t>
  </si>
  <si>
    <t>เงินลงทุนในสัญญาโอนผลประโยชน์ตามมูลค่ายุติธรรม</t>
  </si>
  <si>
    <t>เงินลงทุนในหลักทรัพย์ตามมูลค่ายุติธรรม</t>
  </si>
  <si>
    <t>เงินฝากธนาคาร</t>
  </si>
  <si>
    <t>ลูกหนี้จากสัญญาโอนผลประโยชน์</t>
  </si>
  <si>
    <t>ดอกเบี้ยค้างรับ</t>
  </si>
  <si>
    <t>ค่าใช้จ่ายจ่ายล่วงหน้า</t>
  </si>
  <si>
    <t>รวมสินทรัพย์</t>
  </si>
  <si>
    <t>หนี้สิน</t>
  </si>
  <si>
    <t>ค่าใช้จ่ายค้างจ่าย</t>
  </si>
  <si>
    <t>รวมหนี้สิน</t>
  </si>
  <si>
    <t>สินทรัพย์สุทธิ</t>
  </si>
  <si>
    <t>ทุนที่ได้รับจากผู้ถือหน่วยลงทุน</t>
  </si>
  <si>
    <t>กำไรสะสม</t>
  </si>
  <si>
    <t>สินทรัพย์สุทธิต่อหน่วย (บาท)</t>
  </si>
  <si>
    <t>งบกำไรขาดทุนเบ็ดเสร็จ</t>
  </si>
  <si>
    <t>รายได้จากการลงทุน</t>
  </si>
  <si>
    <t>รายได้ดอกเบี้ยรับ</t>
  </si>
  <si>
    <t>รวมรายได้</t>
  </si>
  <si>
    <t>ค่าใช้จ่าย</t>
  </si>
  <si>
    <t>ค่าธรรมเนียมการจัดการ</t>
  </si>
  <si>
    <t>ค่าธรรมเนียมผู้ดูแลผลประโยชน์</t>
  </si>
  <si>
    <t>ค่าธรรมเนียมนายทะเบียน</t>
  </si>
  <si>
    <t>ค่าธรรมเนียมวิชาชีพ</t>
  </si>
  <si>
    <t>ค่าใช้จ่ายอื่น</t>
  </si>
  <si>
    <t>รวมค่าใช้จ่าย</t>
  </si>
  <si>
    <t>รายได้จากการลงทุนสุทธิ</t>
  </si>
  <si>
    <t>การเพิ่มขึ้นในสินทรัพย์สุทธิจากการดำเนินงาน</t>
  </si>
  <si>
    <t>งบแสดงการเปลี่ยนแปลงสินทรัพย์สุทธิ</t>
  </si>
  <si>
    <t>การเพิ่มขึ้นของสินทรัพย์สุทธิจากการดำเนินงาน</t>
  </si>
  <si>
    <t>สินทรัพย์สุทธิต้นงวด</t>
  </si>
  <si>
    <t>สินทรัพย์สุทธิปลายงวด</t>
  </si>
  <si>
    <t>งบประกอบรายละเอียดเงินลงทุน</t>
  </si>
  <si>
    <t>การแสดงรายละเอียดเงินลงทุนใช้การจัดกลุ่มตามประเภทของเงินลงทุน</t>
  </si>
  <si>
    <t>ร้อยละของ</t>
  </si>
  <si>
    <t>ราคาทุน</t>
  </si>
  <si>
    <t>มูลค่ายุติธรรม</t>
  </si>
  <si>
    <t>มูลค่าเงินลงทุน</t>
  </si>
  <si>
    <t>(ร้อยละ)</t>
  </si>
  <si>
    <t>เงินลงทุนในสัญญาโอนผลประโยชน์เพื่อรับโอนรายได้จากการประกอบกิจการ</t>
  </si>
  <si>
    <t>โดยสัญญาโอนผลประโยชน์ครอบคลุมรายได้จากการดำเนินการ</t>
  </si>
  <si>
    <t xml:space="preserve"> ตั้งแต่วันที่ 1 เมษายน 2563 จนถึงวันที่ 31 ธันวาคม 2582</t>
  </si>
  <si>
    <t>รวมเงินลงทุนในธุรกิจโครงสร้างพื้นฐานโรงไฟฟ้า</t>
  </si>
  <si>
    <t>วันครบกำหนด</t>
  </si>
  <si>
    <t>มูลค่าที่ตราไว้</t>
  </si>
  <si>
    <t>รวมเงินลงทุนในหลักทรัพย์ประเภทตราสารหนี้</t>
  </si>
  <si>
    <t>รวมเงินลงทุน</t>
  </si>
  <si>
    <t>งบกระแสเงินสด</t>
  </si>
  <si>
    <t xml:space="preserve">   การซื้อเงินลงทุนในหลักทรัพย์</t>
  </si>
  <si>
    <t xml:space="preserve">   การจำหน่ายเงินลงทุนในหลักทรัพย์</t>
  </si>
  <si>
    <t xml:space="preserve">   ดอกเบี้ยค้างรับเพิ่มขึ้น</t>
  </si>
  <si>
    <t xml:space="preserve">   ค่าใช้จ่ายจ่ายล่วงหน้าเพิ่มขึ้น </t>
  </si>
  <si>
    <t xml:space="preserve">   รายได้ดอกเบี้ยรับ</t>
  </si>
  <si>
    <t xml:space="preserve">   เงินสดรับจากดอกเบี้ย</t>
  </si>
  <si>
    <t xml:space="preserve">   เงินสดรับจากเงินลงทุนในสัญญาโอนผลประโยชน์</t>
  </si>
  <si>
    <t>การแบ่งปันส่วนทุนให้ผู้ถือหน่วยลงทุน</t>
  </si>
  <si>
    <t>(ยังไม่ได้ตรวจสอบ</t>
  </si>
  <si>
    <t>(ตรวจสอบแล้ว)</t>
  </si>
  <si>
    <t>แต่สอบทานแล้ว)</t>
  </si>
  <si>
    <t>หมายเหตุประกอบงบการเงินเป็นส่วนหนึ่งของงบการเงินระหว่างกาลนี้</t>
  </si>
  <si>
    <t>(ยังไม่ได้ตรวจสอบ แต่สอบทานแล้ว)</t>
  </si>
  <si>
    <t>การเพิ่มขึ้นในสินทรัพย์สุทธิจากการดำเนินงานในระหว่างงวด</t>
  </si>
  <si>
    <t>เงินฝากธนาคาร ณ วันต้นงวด</t>
  </si>
  <si>
    <t>เงินฝากธนาคาร ณ วันปลายงวด</t>
  </si>
  <si>
    <t xml:space="preserve"> </t>
  </si>
  <si>
    <t xml:space="preserve">ตั๋วเงินคลัง </t>
  </si>
  <si>
    <t>กระแสเงินสดจากกิจกรรมดำเนินงาน</t>
  </si>
  <si>
    <t xml:space="preserve">   ให้เป็นเงินสดสุทธิจากกิจกรรมดำเนินงาน</t>
  </si>
  <si>
    <t>เงินสดสุทธิจากกิจกรรมดำเนินงาน</t>
  </si>
  <si>
    <t>กระแสเงินสดใช้ไปในกิจกรรมจัดหาเงิน</t>
  </si>
  <si>
    <t>เงินสดสุทธิใช้ไปในกิจกรรมจัดหาเงิน</t>
  </si>
  <si>
    <t>พันธบัตรรัฐบาล</t>
  </si>
  <si>
    <t>การเพิ่มขึ้น (ลดลง) ของสินทรัพย์สุทธิในระหว่างงวด</t>
  </si>
  <si>
    <t xml:space="preserve">โรงไฟฟ้าพลังงานเชื้อเพลิงชีวมวลของบริษัท ผลิตไฟฟ้าครบุรี จำกัด </t>
  </si>
  <si>
    <t>รวมรายการกำไร (ขาดทุน) สุทธิจากเงินลงทุน</t>
  </si>
  <si>
    <t>เงินฝากธนาคารเพิ่มขึ้น (ลดลง) สุทธิ</t>
  </si>
  <si>
    <t>งบแสดงฐานะการเงิน</t>
  </si>
  <si>
    <t>สำหรับงวดสามเดือนสิ้นสุดวันที่ 31 มีนาคม 2568</t>
  </si>
  <si>
    <t>ณ วันที่ 31 มีนาคม 2568</t>
  </si>
  <si>
    <t>31 มีนาคม 2568</t>
  </si>
  <si>
    <t>31 ธันวาคม 2567</t>
  </si>
  <si>
    <t>ธนาคารแห่งประเทศไทยงวดที่ 47/91/67</t>
  </si>
  <si>
    <t>20 กุมภาพันธ์ 2568</t>
  </si>
  <si>
    <t>ธนาคารแห่งประเทศไทยงวดที่ 52/91/67</t>
  </si>
  <si>
    <t>CB25327A</t>
  </si>
  <si>
    <t>27 มีนาคม 2568</t>
  </si>
  <si>
    <t>TB25326A</t>
  </si>
  <si>
    <t>26 มีนาคม 2568</t>
  </si>
  <si>
    <t>TB25521A</t>
  </si>
  <si>
    <t>21 พฤษภาคม 2568</t>
  </si>
  <si>
    <t>หมายเหตุประกอบงบการเงินเป็นส่วนหนึ่งของงบการเงินนี้</t>
  </si>
  <si>
    <t>(พันบาท)</t>
  </si>
  <si>
    <t>ธนาคารแห่งประเทศไทยงวดที่ 2/91/68</t>
  </si>
  <si>
    <t>ธนาคารแห่งประเทศไทยงวดที่ 10/91/68</t>
  </si>
  <si>
    <t>ธนาคารแห่งประเทศไทยงวดที่ 12/91/68</t>
  </si>
  <si>
    <t>ธนาคารแห่งประเทศไทยงวดที่ 7/364/67</t>
  </si>
  <si>
    <t>ธนาคารแห่งประเทศไทยงวดที่ 4/FRB182/68</t>
  </si>
  <si>
    <t>ธนาคารแห่งประเทศไทยงวดที่ 10/364/67</t>
  </si>
  <si>
    <t>CB25417A</t>
  </si>
  <si>
    <t>CB25612A</t>
  </si>
  <si>
    <t>CB25626A</t>
  </si>
  <si>
    <t>CB25703A</t>
  </si>
  <si>
    <t>CBF25825A</t>
  </si>
  <si>
    <t>CB25O02A</t>
  </si>
  <si>
    <t>17 เมษายน 2568</t>
  </si>
  <si>
    <t>12 มิถุยายน 2568</t>
  </si>
  <si>
    <t>26 มิถุนายน 2568</t>
  </si>
  <si>
    <t>3 กรกฎาคม 2568</t>
  </si>
  <si>
    <t>25 สิงหาคม 2568</t>
  </si>
  <si>
    <t>2 ตุลาคม 2568</t>
  </si>
  <si>
    <t>TB25702A</t>
  </si>
  <si>
    <t>TB25730A</t>
  </si>
  <si>
    <t>2 กรกฎาคม 2568</t>
  </si>
  <si>
    <t>30 กรกฎาคม 2568</t>
  </si>
  <si>
    <t>ตั๋วเงินคลังงวดที่ (DM) 23/182/67</t>
  </si>
  <si>
    <t>ตั๋วเงินคลังงวดที่ (DM) 4/182/68</t>
  </si>
  <si>
    <t>ตั๋วเงินคลังงวดที่ (DM) 9/182/68</t>
  </si>
  <si>
    <t>ตั๋วเงินคลังงวดที่ (DM) 7/181/68</t>
  </si>
  <si>
    <t>เงินลงทุนในหลักทรัพย์ประเภทตราสารหนี้ (หมายเหตุ 6)</t>
  </si>
  <si>
    <t>เงินลงทุนในกิจการโครงสร้างพื้นฐานโรงไฟฟ้า (หมายเหตุ 6)</t>
  </si>
  <si>
    <t>รายการกำไร (ขาดทุน) สุทธิที่เกิดขึ้นจากเงินลงทุน</t>
  </si>
  <si>
    <t xml:space="preserve">   รายการขาดทุน (กำไร) สุทธิที่เกิดขึ้นจากเงินลงทุน</t>
  </si>
  <si>
    <t>รายการกำไร (ขาดทุน) จากการเปลี่ยนแปลงในมูลค่ายุติธรรม</t>
  </si>
  <si>
    <t xml:space="preserve">   ของเงินลงทุน</t>
  </si>
  <si>
    <t xml:space="preserve">   รายการขาดทุน (กำไร) จากการเปลี่ยนแปลงในมูลค่ายุติธรรม</t>
  </si>
  <si>
    <t xml:space="preserve">      ของเงินลงทุน</t>
  </si>
  <si>
    <t>6, 13</t>
  </si>
  <si>
    <t>CB25522A</t>
  </si>
  <si>
    <t xml:space="preserve">   ค่าใช้จ่ายค้างจ่ายเพิ่มขึ้น (ลดลง)</t>
  </si>
  <si>
    <t>8, 13</t>
  </si>
  <si>
    <t>รายการกำไร (ขาดทุน) สุทธิจากเงินลงทุน</t>
  </si>
  <si>
    <t>การจ่ายเงินลดทุนให้แก่ผู้ถือหน่วยลงทุน</t>
  </si>
  <si>
    <t>ปรับกระทบรายการเพิ่มขึ้นในสินทรัพย์สุทธิจากการดำเนินงาน</t>
  </si>
  <si>
    <t xml:space="preserve">   (ราคาทุน: 2,382.6 ล้านบาท (31 ธันวาคม 2567: 2,408.0 ล้านบาท))</t>
  </si>
  <si>
    <t xml:space="preserve">   (ราคาทุน: 79.5 ล้านบาท (31 ธันวาคม 2567: 64.4  ล้านบาท))</t>
  </si>
  <si>
    <t>จำนวนหน่วยลงทุนที่จำหน่ายแล้วทั้งหมด ณ วันสิ้นงวด (พันหน่วย)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</si>
</sst>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#,##0.0000_);\(#,##0.0000\)"/>
    <numFmt numFmtId="167" formatCode="_(* #,##0.00_);_(* \(#,##0.00\);_(* &quot;-&quot;_);_(@_)"/>
    <numFmt numFmtId="168" formatCode="[$-107041E]d\ mmmm\ yyyy;@"/>
    <numFmt numFmtId="169" formatCode="0.0000"/>
    <numFmt numFmtId="170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6"/>
      <color rgb="FF00B0F0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6"/>
      <color rgb="FFFF0000"/>
      <name val="Angsana New"/>
      <family val="1"/>
    </font>
    <font>
      <sz val="16"/>
      <color theme="1"/>
      <name val="Angsana New"/>
      <family val="1"/>
    </font>
    <font>
      <sz val="10"/>
      <color theme="1"/>
      <name val="Arial"/>
      <family val="2"/>
    </font>
    <font>
      <u/>
      <sz val="16.5"/>
      <name val="Angsana New"/>
      <family val="1"/>
    </font>
    <font>
      <i/>
      <sz val="16"/>
      <color theme="1"/>
      <name val="Angsana New"/>
      <family val="1"/>
    </font>
    <font>
      <b/>
      <sz val="16"/>
      <color rgb="FF0070C0"/>
      <name val="Angsana New"/>
      <family val="1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0" fillId="0" borderId="0"/>
    <xf numFmtId="43" fontId="10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4" fillId="0" borderId="0"/>
    <xf numFmtId="0" fontId="2" fillId="0" borderId="0"/>
    <xf numFmtId="9" fontId="1" fillId="0" borderId="0" applyFont="0" applyFill="0" applyBorder="0" applyAlignment="0" applyProtection="0"/>
  </cellStyleXfs>
  <cellXfs count="161">
    <xf numFmtId="0" fontId="0" fillId="0" borderId="0" xfId="0"/>
    <xf numFmtId="43" fontId="5" fillId="0" borderId="0" xfId="3" applyFont="1" applyFill="1" applyAlignment="1">
      <alignment horizontal="center" vertical="center"/>
    </xf>
    <xf numFmtId="43" fontId="5" fillId="0" borderId="1" xfId="3" applyFont="1" applyFill="1" applyBorder="1" applyAlignment="1">
      <alignment horizontal="center" vertical="center"/>
    </xf>
    <xf numFmtId="164" fontId="5" fillId="0" borderId="0" xfId="3" applyNumberFormat="1" applyFont="1" applyFill="1" applyBorder="1" applyAlignment="1">
      <alignment horizontal="center" vertical="center"/>
    </xf>
    <xf numFmtId="167" fontId="5" fillId="0" borderId="2" xfId="3" applyNumberFormat="1" applyFont="1" applyFill="1" applyBorder="1" applyAlignment="1">
      <alignment horizontal="center" vertical="center"/>
    </xf>
    <xf numFmtId="43" fontId="5" fillId="0" borderId="0" xfId="3" applyFont="1" applyFill="1" applyBorder="1" applyAlignment="1">
      <alignment horizontal="center" vertical="center"/>
    </xf>
    <xf numFmtId="41" fontId="5" fillId="0" borderId="0" xfId="3" applyNumberFormat="1" applyFont="1" applyFill="1" applyAlignment="1">
      <alignment vertical="center"/>
    </xf>
    <xf numFmtId="41" fontId="5" fillId="0" borderId="0" xfId="3" applyNumberFormat="1" applyFont="1" applyFill="1" applyAlignment="1">
      <alignment horizontal="right" vertical="center"/>
    </xf>
    <xf numFmtId="41" fontId="5" fillId="0" borderId="4" xfId="3" applyNumberFormat="1" applyFont="1" applyFill="1" applyBorder="1" applyAlignment="1">
      <alignment vertical="center"/>
    </xf>
    <xf numFmtId="41" fontId="5" fillId="0" borderId="0" xfId="3" applyNumberFormat="1" applyFont="1" applyFill="1" applyBorder="1" applyAlignment="1">
      <alignment horizontal="center" vertical="center"/>
    </xf>
    <xf numFmtId="41" fontId="5" fillId="0" borderId="1" xfId="3" applyNumberFormat="1" applyFont="1" applyFill="1" applyBorder="1" applyAlignment="1">
      <alignment horizontal="right" vertical="center"/>
    </xf>
    <xf numFmtId="41" fontId="5" fillId="0" borderId="0" xfId="3" applyNumberFormat="1" applyFont="1" applyFill="1" applyBorder="1" applyAlignment="1">
      <alignment vertical="center"/>
    </xf>
    <xf numFmtId="41" fontId="5" fillId="0" borderId="1" xfId="3" applyNumberFormat="1" applyFont="1" applyFill="1" applyBorder="1" applyAlignment="1">
      <alignment vertical="center"/>
    </xf>
    <xf numFmtId="43" fontId="5" fillId="0" borderId="0" xfId="3" applyFont="1" applyFill="1" applyAlignment="1">
      <alignment vertical="center"/>
    </xf>
    <xf numFmtId="41" fontId="5" fillId="0" borderId="3" xfId="3" applyNumberFormat="1" applyFont="1" applyFill="1" applyBorder="1" applyAlignment="1">
      <alignment vertical="center"/>
    </xf>
    <xf numFmtId="41" fontId="9" fillId="0" borderId="0" xfId="3" applyNumberFormat="1" applyFont="1" applyFill="1" applyAlignment="1">
      <alignment vertical="center"/>
    </xf>
    <xf numFmtId="41" fontId="5" fillId="0" borderId="1" xfId="3" applyNumberFormat="1" applyFont="1" applyFill="1" applyBorder="1" applyAlignment="1">
      <alignment horizontal="center" vertical="center"/>
    </xf>
    <xf numFmtId="41" fontId="5" fillId="0" borderId="2" xfId="3" applyNumberFormat="1" applyFont="1" applyFill="1" applyBorder="1" applyAlignment="1">
      <alignment vertical="center"/>
    </xf>
    <xf numFmtId="37" fontId="7" fillId="0" borderId="0" xfId="2" applyNumberFormat="1" applyFont="1" applyAlignment="1">
      <alignment horizontal="center" vertical="center"/>
    </xf>
    <xf numFmtId="0" fontId="4" fillId="0" borderId="0" xfId="2" applyFont="1" applyAlignment="1">
      <alignment vertical="center"/>
    </xf>
    <xf numFmtId="165" fontId="7" fillId="0" borderId="0" xfId="2" applyNumberFormat="1" applyFont="1" applyAlignment="1">
      <alignment horizontal="center" vertical="center"/>
    </xf>
    <xf numFmtId="41" fontId="5" fillId="0" borderId="0" xfId="2" applyNumberFormat="1" applyFont="1" applyAlignment="1">
      <alignment vertical="center"/>
    </xf>
    <xf numFmtId="37" fontId="5" fillId="0" borderId="0" xfId="2" applyNumberFormat="1" applyFont="1" applyAlignment="1">
      <alignment vertical="center"/>
    </xf>
    <xf numFmtId="37" fontId="5" fillId="0" borderId="0" xfId="2" quotePrefix="1" applyNumberFormat="1" applyFont="1" applyAlignment="1">
      <alignment horizontal="left" vertical="center"/>
    </xf>
    <xf numFmtId="164" fontId="5" fillId="0" borderId="2" xfId="3" applyNumberFormat="1" applyFont="1" applyFill="1" applyBorder="1" applyAlignment="1">
      <alignment horizontal="center" vertical="center"/>
    </xf>
    <xf numFmtId="37" fontId="5" fillId="0" borderId="0" xfId="0" applyNumberFormat="1" applyFont="1" applyAlignment="1">
      <alignment vertical="center"/>
    </xf>
    <xf numFmtId="0" fontId="5" fillId="0" borderId="0" xfId="5" applyFont="1" applyAlignment="1">
      <alignment horizontal="center" vertical="center"/>
    </xf>
    <xf numFmtId="0" fontId="9" fillId="0" borderId="0" xfId="5" applyFont="1" applyAlignment="1">
      <alignment vertical="center"/>
    </xf>
    <xf numFmtId="43" fontId="5" fillId="0" borderId="0" xfId="3" applyFont="1" applyFill="1" applyAlignment="1">
      <alignment horizontal="right" vertical="center"/>
    </xf>
    <xf numFmtId="0" fontId="5" fillId="0" borderId="0" xfId="2" applyFont="1" applyAlignment="1">
      <alignment vertical="center"/>
    </xf>
    <xf numFmtId="37" fontId="3" fillId="0" borderId="0" xfId="2" applyNumberFormat="1" applyFont="1" applyAlignment="1">
      <alignment horizontal="left" vertical="center"/>
    </xf>
    <xf numFmtId="37" fontId="5" fillId="0" borderId="0" xfId="2" applyNumberFormat="1" applyFont="1" applyAlignment="1">
      <alignment horizontal="center" vertical="center"/>
    </xf>
    <xf numFmtId="37" fontId="5" fillId="0" borderId="0" xfId="2" applyNumberFormat="1" applyFont="1" applyAlignment="1">
      <alignment horizontal="right" vertical="center"/>
    </xf>
    <xf numFmtId="37" fontId="6" fillId="0" borderId="0" xfId="2" applyNumberFormat="1" applyFont="1" applyAlignment="1">
      <alignment horizontal="center" vertical="center"/>
    </xf>
    <xf numFmtId="37" fontId="6" fillId="0" borderId="0" xfId="2" applyNumberFormat="1" applyFont="1" applyAlignment="1">
      <alignment vertical="center"/>
    </xf>
    <xf numFmtId="0" fontId="11" fillId="0" borderId="0" xfId="2" quotePrefix="1" applyFont="1" applyAlignment="1">
      <alignment horizontal="center" vertical="center"/>
    </xf>
    <xf numFmtId="37" fontId="3" fillId="0" borderId="0" xfId="2" applyNumberFormat="1" applyFont="1" applyAlignment="1">
      <alignment vertical="center"/>
    </xf>
    <xf numFmtId="37" fontId="9" fillId="0" borderId="0" xfId="2" applyNumberFormat="1" applyFont="1" applyAlignment="1">
      <alignment horizontal="left" vertical="center"/>
    </xf>
    <xf numFmtId="41" fontId="5" fillId="0" borderId="0" xfId="2" applyNumberFormat="1" applyFont="1" applyAlignment="1">
      <alignment horizontal="right" vertical="center"/>
    </xf>
    <xf numFmtId="37" fontId="5" fillId="0" borderId="0" xfId="2" applyNumberFormat="1" applyFont="1" applyAlignment="1">
      <alignment horizontal="left" vertical="center"/>
    </xf>
    <xf numFmtId="41" fontId="5" fillId="0" borderId="1" xfId="2" applyNumberFormat="1" applyFont="1" applyBorder="1" applyAlignment="1">
      <alignment vertical="center"/>
    </xf>
    <xf numFmtId="41" fontId="5" fillId="0" borderId="4" xfId="2" applyNumberFormat="1" applyFont="1" applyBorder="1" applyAlignment="1">
      <alignment vertical="center"/>
    </xf>
    <xf numFmtId="41" fontId="5" fillId="0" borderId="1" xfId="2" applyNumberFormat="1" applyFont="1" applyBorder="1" applyAlignment="1">
      <alignment horizontal="right" vertical="center"/>
    </xf>
    <xf numFmtId="41" fontId="5" fillId="0" borderId="2" xfId="2" applyNumberFormat="1" applyFont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64" fontId="5" fillId="0" borderId="0" xfId="2" applyNumberFormat="1" applyFont="1" applyAlignment="1">
      <alignment vertical="center"/>
    </xf>
    <xf numFmtId="0" fontId="8" fillId="0" borderId="0" xfId="2" applyFont="1" applyAlignment="1">
      <alignment vertical="center"/>
    </xf>
    <xf numFmtId="43" fontId="5" fillId="0" borderId="0" xfId="1" applyFont="1" applyFill="1" applyAlignment="1">
      <alignment horizontal="right" vertical="center"/>
    </xf>
    <xf numFmtId="0" fontId="5" fillId="0" borderId="0" xfId="2" applyFont="1" applyAlignment="1">
      <alignment horizontal="center" vertical="center"/>
    </xf>
    <xf numFmtId="37" fontId="9" fillId="0" borderId="0" xfId="2" applyNumberFormat="1" applyFont="1" applyAlignment="1">
      <alignment vertical="center"/>
    </xf>
    <xf numFmtId="0" fontId="5" fillId="0" borderId="0" xfId="5" applyFont="1" applyAlignment="1">
      <alignment vertical="center"/>
    </xf>
    <xf numFmtId="0" fontId="3" fillId="0" borderId="0" xfId="5" applyFont="1" applyAlignment="1">
      <alignment horizontal="left" vertical="center"/>
    </xf>
    <xf numFmtId="37" fontId="5" fillId="0" borderId="1" xfId="5" applyNumberFormat="1" applyFont="1" applyBorder="1" applyAlignment="1">
      <alignment horizontal="center" vertical="center"/>
    </xf>
    <xf numFmtId="37" fontId="5" fillId="0" borderId="0" xfId="5" applyNumberFormat="1" applyFont="1" applyAlignment="1">
      <alignment horizontal="center" vertical="center"/>
    </xf>
    <xf numFmtId="37" fontId="5" fillId="0" borderId="0" xfId="5" applyNumberFormat="1" applyFont="1" applyAlignment="1">
      <alignment vertical="center"/>
    </xf>
    <xf numFmtId="0" fontId="3" fillId="0" borderId="0" xfId="5" applyFont="1" applyAlignment="1">
      <alignment vertical="center"/>
    </xf>
    <xf numFmtId="41" fontId="5" fillId="0" borderId="1" xfId="5" applyNumberFormat="1" applyFont="1" applyBorder="1" applyAlignment="1">
      <alignment horizontal="center" vertical="center"/>
    </xf>
    <xf numFmtId="0" fontId="8" fillId="0" borderId="0" xfId="5" applyFont="1" applyAlignment="1">
      <alignment vertical="center"/>
    </xf>
    <xf numFmtId="43" fontId="13" fillId="0" borderId="0" xfId="5" applyNumberFormat="1" applyFont="1" applyAlignment="1">
      <alignment vertical="center"/>
    </xf>
    <xf numFmtId="0" fontId="6" fillId="0" borderId="0" xfId="5" applyFont="1" applyAlignment="1">
      <alignment horizontal="centerContinuous" vertical="center"/>
    </xf>
    <xf numFmtId="0" fontId="6" fillId="0" borderId="0" xfId="5" applyFont="1" applyAlignment="1">
      <alignment horizontal="center" vertical="center"/>
    </xf>
    <xf numFmtId="37" fontId="6" fillId="0" borderId="0" xfId="5" applyNumberFormat="1" applyFont="1" applyAlignment="1">
      <alignment horizontal="center" vertical="center"/>
    </xf>
    <xf numFmtId="0" fontId="5" fillId="0" borderId="1" xfId="5" applyFont="1" applyBorder="1" applyAlignment="1">
      <alignment horizontal="center" vertical="center"/>
    </xf>
    <xf numFmtId="0" fontId="5" fillId="0" borderId="0" xfId="5" applyFont="1" applyAlignment="1">
      <alignment horizontal="centerContinuous" vertical="center"/>
    </xf>
    <xf numFmtId="43" fontId="5" fillId="0" borderId="0" xfId="5" applyNumberFormat="1" applyFont="1" applyAlignment="1">
      <alignment vertical="center"/>
    </xf>
    <xf numFmtId="164" fontId="5" fillId="0" borderId="0" xfId="3" applyNumberFormat="1" applyFont="1" applyFill="1" applyAlignment="1">
      <alignment horizontal="right" vertical="center"/>
    </xf>
    <xf numFmtId="167" fontId="5" fillId="0" borderId="4" xfId="5" applyNumberFormat="1" applyFont="1" applyBorder="1" applyAlignment="1">
      <alignment horizontal="center" vertical="center"/>
    </xf>
    <xf numFmtId="41" fontId="5" fillId="0" borderId="0" xfId="5" applyNumberFormat="1" applyFont="1" applyAlignment="1">
      <alignment horizontal="centerContinuous" vertical="center"/>
    </xf>
    <xf numFmtId="41" fontId="5" fillId="0" borderId="0" xfId="5" applyNumberFormat="1" applyFont="1" applyAlignment="1">
      <alignment horizontal="center" vertical="center"/>
    </xf>
    <xf numFmtId="37" fontId="5" fillId="0" borderId="0" xfId="4" applyNumberFormat="1" applyFont="1" applyAlignment="1">
      <alignment vertical="center"/>
    </xf>
    <xf numFmtId="37" fontId="3" fillId="0" borderId="0" xfId="2" applyNumberFormat="1" applyFont="1" applyAlignment="1">
      <alignment horizontal="left" vertical="top"/>
    </xf>
    <xf numFmtId="37" fontId="5" fillId="0" borderId="0" xfId="2" applyNumberFormat="1" applyFont="1" applyAlignment="1">
      <alignment horizontal="centerContinuous" vertical="center"/>
    </xf>
    <xf numFmtId="37" fontId="6" fillId="0" borderId="0" xfId="2" quotePrefix="1" applyNumberFormat="1" applyFont="1" applyAlignment="1">
      <alignment horizontal="center" vertical="center"/>
    </xf>
    <xf numFmtId="37" fontId="6" fillId="0" borderId="0" xfId="2" applyNumberFormat="1" applyFont="1" applyAlignment="1">
      <alignment horizontal="center" vertical="top"/>
    </xf>
    <xf numFmtId="37" fontId="5" fillId="0" borderId="0" xfId="2" applyNumberFormat="1" applyFont="1" applyAlignment="1">
      <alignment horizontal="center" vertical="top" wrapText="1"/>
    </xf>
    <xf numFmtId="165" fontId="7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37" fontId="6" fillId="0" borderId="0" xfId="0" applyNumberFormat="1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horizontal="left" vertical="center"/>
    </xf>
    <xf numFmtId="41" fontId="5" fillId="0" borderId="0" xfId="0" applyNumberFormat="1" applyFont="1" applyAlignment="1">
      <alignment vertical="center"/>
    </xf>
    <xf numFmtId="37" fontId="5" fillId="0" borderId="1" xfId="0" applyNumberFormat="1" applyFont="1" applyBorder="1" applyAlignment="1">
      <alignment vertical="center"/>
    </xf>
    <xf numFmtId="37" fontId="3" fillId="0" borderId="0" xfId="0" applyNumberFormat="1" applyFont="1" applyAlignment="1">
      <alignment vertical="center"/>
    </xf>
    <xf numFmtId="37" fontId="5" fillId="0" borderId="1" xfId="0" applyNumberFormat="1" applyFont="1" applyBorder="1" applyAlignment="1">
      <alignment horizontal="right" vertical="center"/>
    </xf>
    <xf numFmtId="41" fontId="5" fillId="0" borderId="1" xfId="0" applyNumberFormat="1" applyFont="1" applyBorder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41" fontId="5" fillId="0" borderId="1" xfId="0" applyNumberFormat="1" applyFont="1" applyBorder="1" applyAlignment="1">
      <alignment horizontal="right" vertical="center"/>
    </xf>
    <xf numFmtId="37" fontId="3" fillId="0" borderId="0" xfId="0" applyNumberFormat="1" applyFont="1" applyAlignment="1">
      <alignment horizontal="left" vertical="center"/>
    </xf>
    <xf numFmtId="41" fontId="5" fillId="0" borderId="2" xfId="0" applyNumberFormat="1" applyFont="1" applyBorder="1" applyAlignment="1">
      <alignment horizontal="right" vertical="center"/>
    </xf>
    <xf numFmtId="169" fontId="9" fillId="0" borderId="0" xfId="0" applyNumberFormat="1" applyFont="1"/>
    <xf numFmtId="43" fontId="5" fillId="0" borderId="0" xfId="1" applyFont="1" applyFill="1" applyAlignment="1">
      <alignment vertical="center"/>
    </xf>
    <xf numFmtId="3" fontId="9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37" fontId="5" fillId="2" borderId="0" xfId="0" applyNumberFormat="1" applyFont="1" applyFill="1" applyAlignment="1">
      <alignment vertical="center"/>
    </xf>
    <xf numFmtId="37" fontId="5" fillId="2" borderId="0" xfId="2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37" fontId="5" fillId="2" borderId="0" xfId="4" applyNumberFormat="1" applyFont="1" applyFill="1" applyAlignment="1">
      <alignment vertical="center"/>
    </xf>
    <xf numFmtId="43" fontId="5" fillId="0" borderId="0" xfId="3" applyFont="1" applyAlignment="1">
      <alignment vertical="center"/>
    </xf>
    <xf numFmtId="43" fontId="5" fillId="0" borderId="1" xfId="3" applyFont="1" applyBorder="1" applyAlignment="1">
      <alignment horizontal="center" vertical="center"/>
    </xf>
    <xf numFmtId="164" fontId="5" fillId="0" borderId="1" xfId="3" applyNumberFormat="1" applyFont="1" applyBorder="1" applyAlignment="1">
      <alignment horizontal="center" vertical="center"/>
    </xf>
    <xf numFmtId="167" fontId="5" fillId="0" borderId="1" xfId="5" applyNumberFormat="1" applyFont="1" applyBorder="1" applyAlignment="1">
      <alignment horizontal="center" vertical="center"/>
    </xf>
    <xf numFmtId="164" fontId="5" fillId="0" borderId="3" xfId="3" applyNumberFormat="1" applyFont="1" applyFill="1" applyBorder="1" applyAlignment="1">
      <alignment horizontal="center" vertical="center"/>
    </xf>
    <xf numFmtId="164" fontId="5" fillId="0" borderId="4" xfId="3" applyNumberFormat="1" applyFont="1" applyBorder="1" applyAlignment="1">
      <alignment horizontal="center" vertical="center"/>
    </xf>
    <xf numFmtId="41" fontId="5" fillId="0" borderId="0" xfId="5" applyNumberFormat="1" applyFont="1" applyAlignment="1">
      <alignment vertical="center"/>
    </xf>
    <xf numFmtId="43" fontId="5" fillId="0" borderId="0" xfId="3" applyFont="1" applyAlignment="1">
      <alignment horizontal="center" vertical="center"/>
    </xf>
    <xf numFmtId="164" fontId="5" fillId="0" borderId="0" xfId="3" applyNumberFormat="1" applyFont="1" applyAlignment="1">
      <alignment vertical="center"/>
    </xf>
    <xf numFmtId="37" fontId="5" fillId="0" borderId="0" xfId="9" applyNumberFormat="1" applyFont="1" applyAlignment="1">
      <alignment vertical="center"/>
    </xf>
    <xf numFmtId="37" fontId="6" fillId="0" borderId="0" xfId="10" applyNumberFormat="1" applyFont="1" applyAlignment="1">
      <alignment horizontal="center" vertical="top"/>
    </xf>
    <xf numFmtId="37" fontId="5" fillId="0" borderId="0" xfId="10" applyNumberFormat="1" applyFont="1" applyAlignment="1">
      <alignment horizontal="center" vertical="top" wrapText="1"/>
    </xf>
    <xf numFmtId="10" fontId="5" fillId="0" borderId="0" xfId="8" applyNumberFormat="1" applyFont="1" applyFill="1" applyAlignment="1">
      <alignment vertical="center"/>
    </xf>
    <xf numFmtId="170" fontId="5" fillId="0" borderId="0" xfId="8" applyNumberFormat="1" applyFont="1" applyAlignment="1">
      <alignment vertical="center"/>
    </xf>
    <xf numFmtId="10" fontId="5" fillId="0" borderId="0" xfId="8" applyNumberFormat="1" applyFont="1" applyAlignment="1">
      <alignment vertical="center"/>
    </xf>
    <xf numFmtId="41" fontId="5" fillId="0" borderId="0" xfId="3" applyNumberFormat="1" applyFont="1" applyFill="1" applyAlignment="1">
      <alignment horizontal="center" vertical="center"/>
    </xf>
    <xf numFmtId="168" fontId="9" fillId="0" borderId="0" xfId="5" quotePrefix="1" applyNumberFormat="1" applyFont="1" applyAlignment="1">
      <alignment horizontal="center"/>
    </xf>
    <xf numFmtId="168" fontId="9" fillId="0" borderId="0" xfId="5" quotePrefix="1" applyNumberFormat="1" applyFont="1" applyAlignment="1">
      <alignment horizontal="center" vertical="center"/>
    </xf>
    <xf numFmtId="37" fontId="5" fillId="0" borderId="0" xfId="5" applyNumberFormat="1" applyFont="1" applyAlignment="1">
      <alignment horizontal="right" vertical="center"/>
    </xf>
    <xf numFmtId="0" fontId="5" fillId="0" borderId="0" xfId="5" applyFont="1" applyAlignment="1">
      <alignment horizontal="right" vertical="center"/>
    </xf>
    <xf numFmtId="167" fontId="5" fillId="0" borderId="0" xfId="5" applyNumberFormat="1" applyFont="1" applyAlignment="1">
      <alignment horizontal="center" vertical="center"/>
    </xf>
    <xf numFmtId="0" fontId="5" fillId="0" borderId="0" xfId="5" applyFont="1" applyAlignment="1">
      <alignment horizontal="left"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center"/>
    </xf>
    <xf numFmtId="164" fontId="5" fillId="0" borderId="0" xfId="5" applyNumberFormat="1" applyFont="1" applyAlignment="1">
      <alignment horizontal="centerContinuous" vertical="center"/>
    </xf>
    <xf numFmtId="41" fontId="5" fillId="0" borderId="0" xfId="7" applyNumberFormat="1" applyFont="1" applyAlignment="1">
      <alignment horizontal="right" vertical="center"/>
    </xf>
    <xf numFmtId="41" fontId="5" fillId="0" borderId="3" xfId="5" applyNumberFormat="1" applyFont="1" applyBorder="1" applyAlignment="1">
      <alignment horizontal="center" vertical="center"/>
    </xf>
    <xf numFmtId="41" fontId="5" fillId="0" borderId="4" xfId="5" applyNumberFormat="1" applyFont="1" applyBorder="1" applyAlignment="1">
      <alignment horizontal="center" vertical="center"/>
    </xf>
    <xf numFmtId="41" fontId="5" fillId="0" borderId="2" xfId="3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/>
    </xf>
    <xf numFmtId="37" fontId="5" fillId="0" borderId="3" xfId="5" applyNumberFormat="1" applyFont="1" applyBorder="1" applyAlignment="1">
      <alignment horizontal="right" vertical="center"/>
    </xf>
    <xf numFmtId="0" fontId="5" fillId="0" borderId="0" xfId="2" applyFont="1" applyAlignment="1">
      <alignment horizontal="right" vertical="center"/>
    </xf>
    <xf numFmtId="43" fontId="5" fillId="0" borderId="0" xfId="1" applyFont="1" applyAlignment="1">
      <alignment horizontal="right" vertical="center"/>
    </xf>
    <xf numFmtId="164" fontId="5" fillId="0" borderId="0" xfId="1" applyNumberFormat="1" applyFont="1" applyAlignment="1">
      <alignment vertical="center"/>
    </xf>
    <xf numFmtId="164" fontId="5" fillId="0" borderId="1" xfId="1" applyNumberFormat="1" applyFont="1" applyBorder="1" applyAlignment="1">
      <alignment vertical="center"/>
    </xf>
    <xf numFmtId="10" fontId="8" fillId="0" borderId="0" xfId="11" applyNumberFormat="1" applyFont="1" applyAlignment="1">
      <alignment vertical="center"/>
    </xf>
    <xf numFmtId="0" fontId="5" fillId="0" borderId="5" xfId="5" quotePrefix="1" applyFont="1" applyBorder="1" applyAlignment="1">
      <alignment horizontal="center" vertical="center"/>
    </xf>
    <xf numFmtId="0" fontId="3" fillId="0" borderId="0" xfId="5" applyFont="1" applyAlignment="1">
      <alignment horizontal="left" vertical="center"/>
    </xf>
    <xf numFmtId="0" fontId="5" fillId="0" borderId="1" xfId="5" quotePrefix="1" applyFont="1" applyBorder="1" applyAlignment="1">
      <alignment horizontal="center" vertical="center"/>
    </xf>
    <xf numFmtId="37" fontId="3" fillId="0" borderId="0" xfId="2" applyNumberFormat="1" applyFont="1" applyAlignment="1">
      <alignment horizontal="left" vertical="center"/>
    </xf>
    <xf numFmtId="37" fontId="5" fillId="0" borderId="0" xfId="0" applyNumberFormat="1" applyFont="1" applyFill="1" applyAlignment="1">
      <alignment vertical="center"/>
    </xf>
    <xf numFmtId="37" fontId="5" fillId="0" borderId="0" xfId="2" applyNumberFormat="1" applyFont="1" applyFill="1" applyAlignment="1">
      <alignment vertical="center"/>
    </xf>
    <xf numFmtId="37" fontId="7" fillId="0" borderId="0" xfId="2" applyNumberFormat="1" applyFont="1" applyFill="1" applyAlignment="1">
      <alignment horizontal="center" vertical="center"/>
    </xf>
    <xf numFmtId="41" fontId="5" fillId="0" borderId="0" xfId="2" applyNumberFormat="1" applyFont="1" applyFill="1" applyAlignment="1">
      <alignment vertical="center"/>
    </xf>
    <xf numFmtId="0" fontId="5" fillId="0" borderId="0" xfId="2" applyFont="1" applyFill="1" applyAlignment="1">
      <alignment vertical="center"/>
    </xf>
    <xf numFmtId="37" fontId="9" fillId="0" borderId="0" xfId="2" applyNumberFormat="1" applyFont="1" applyFill="1" applyAlignment="1">
      <alignment vertical="center"/>
    </xf>
    <xf numFmtId="37" fontId="12" fillId="0" borderId="0" xfId="2" applyNumberFormat="1" applyFont="1" applyFill="1" applyAlignment="1">
      <alignment horizontal="center" vertical="center"/>
    </xf>
    <xf numFmtId="41" fontId="9" fillId="0" borderId="0" xfId="2" applyNumberFormat="1" applyFont="1" applyFill="1" applyAlignment="1">
      <alignment vertical="center"/>
    </xf>
    <xf numFmtId="0" fontId="9" fillId="0" borderId="0" xfId="2" applyFont="1" applyFill="1" applyAlignment="1">
      <alignment vertical="center"/>
    </xf>
    <xf numFmtId="37" fontId="3" fillId="0" borderId="0" xfId="2" applyNumberFormat="1" applyFont="1" applyFill="1" applyAlignment="1">
      <alignment vertical="center"/>
    </xf>
    <xf numFmtId="41" fontId="8" fillId="0" borderId="0" xfId="2" applyNumberFormat="1" applyFont="1" applyFill="1" applyAlignment="1">
      <alignment vertical="center"/>
    </xf>
    <xf numFmtId="37" fontId="7" fillId="0" borderId="0" xfId="0" applyNumberFormat="1" applyFont="1" applyFill="1" applyAlignment="1">
      <alignment horizontal="center" vertical="center"/>
    </xf>
    <xf numFmtId="164" fontId="5" fillId="0" borderId="0" xfId="1" applyNumberFormat="1" applyFont="1" applyFill="1" applyAlignment="1">
      <alignment vertical="center"/>
    </xf>
    <xf numFmtId="37" fontId="5" fillId="0" borderId="0" xfId="0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horizontal="left" vertical="center"/>
    </xf>
    <xf numFmtId="37" fontId="5" fillId="0" borderId="0" xfId="0" applyNumberFormat="1" applyFont="1" applyFill="1" applyAlignment="1">
      <alignment horizontal="right" vertical="center"/>
    </xf>
    <xf numFmtId="37" fontId="15" fillId="0" borderId="0" xfId="0" applyNumberFormat="1" applyFont="1" applyFill="1" applyAlignment="1">
      <alignment vertical="center"/>
    </xf>
    <xf numFmtId="37" fontId="5" fillId="0" borderId="1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5" fillId="0" borderId="2" xfId="0" applyNumberFormat="1" applyFont="1" applyFill="1" applyBorder="1" applyAlignment="1">
      <alignment horizontal="right" vertical="center"/>
    </xf>
    <xf numFmtId="41" fontId="5" fillId="0" borderId="0" xfId="2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horizontal="right" vertical="center"/>
    </xf>
  </cellXfs>
  <cellStyles count="12">
    <cellStyle name="Comma" xfId="1" builtinId="3"/>
    <cellStyle name="Comma 2" xfId="6" xr:uid="{89344593-2C2F-45DF-8747-61834EFC9F73}"/>
    <cellStyle name="Comma 2 2" xfId="3" xr:uid="{3E3C3324-AB45-46BC-B09D-F73E9275BF66}"/>
    <cellStyle name="Normal" xfId="0" builtinId="0"/>
    <cellStyle name="Normal 2" xfId="5" xr:uid="{C1D5227E-2987-4FA5-A0CD-A54580D682E3}"/>
    <cellStyle name="Normal 2 2" xfId="2" xr:uid="{87714C79-17CE-4E3C-89DB-62ABAA2F805A}"/>
    <cellStyle name="Normal 2 2 2" xfId="7" xr:uid="{9B50FCE2-C9F7-4702-B823-022F81618756}"/>
    <cellStyle name="Normal 3" xfId="9" xr:uid="{40CB579E-7CD0-46AB-AF20-443218CDE8F8}"/>
    <cellStyle name="Normal 3 2" xfId="10" xr:uid="{204A4755-F6F4-45A6-B105-7D70CCEA93C0}"/>
    <cellStyle name="Normal 4" xfId="4" xr:uid="{0C34D9CC-FA35-4536-A9F5-A29EFB27EC39}"/>
    <cellStyle name="Percent" xfId="11" builtinId="5"/>
    <cellStyle name="Percent 2" xfId="8" xr:uid="{C2863766-A467-4A05-B799-6864438C4D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BE225-EBCB-4610-A2CB-47957D18F9C0}">
  <dimension ref="A1:T34"/>
  <sheetViews>
    <sheetView showGridLines="0" tabSelected="1" view="pageBreakPreview" zoomScale="80" zoomScaleNormal="80" zoomScaleSheetLayoutView="80" workbookViewId="0">
      <selection activeCell="J37" sqref="J37"/>
    </sheetView>
  </sheetViews>
  <sheetFormatPr defaultColWidth="9.28515625" defaultRowHeight="26.25" customHeight="1" x14ac:dyDescent="0.25"/>
  <cols>
    <col min="1" max="2" width="9.28515625" style="29"/>
    <col min="3" max="3" width="12.5703125" style="29" customWidth="1"/>
    <col min="4" max="4" width="16.42578125" style="29" customWidth="1"/>
    <col min="5" max="5" width="12.7109375" style="29" customWidth="1"/>
    <col min="6" max="6" width="8.7109375" style="44" customWidth="1"/>
    <col min="7" max="7" width="1.5703125" style="29" customWidth="1"/>
    <col min="8" max="8" width="16.7109375" style="19" customWidth="1"/>
    <col min="9" max="9" width="1.5703125" style="29" customWidth="1"/>
    <col min="10" max="10" width="16.7109375" style="19" customWidth="1"/>
    <col min="11" max="11" width="1.28515625" style="29" customWidth="1"/>
    <col min="12" max="12" width="36.42578125" style="29" bestFit="1" customWidth="1"/>
    <col min="13" max="13" width="13.7109375" style="29" bestFit="1" customWidth="1"/>
    <col min="14" max="14" width="19.42578125" style="29" customWidth="1"/>
    <col min="15" max="15" width="9.28515625" style="29"/>
    <col min="16" max="16" width="11.5703125" style="29" bestFit="1" customWidth="1"/>
    <col min="17" max="17" width="13.7109375" style="29" bestFit="1" customWidth="1"/>
    <col min="18" max="18" width="1.7109375" style="29" customWidth="1"/>
    <col min="19" max="19" width="11.5703125" style="29" bestFit="1" customWidth="1"/>
    <col min="20" max="20" width="12.28515625" style="29" bestFit="1" customWidth="1"/>
    <col min="21" max="21" width="2.28515625" style="29" customWidth="1"/>
    <col min="22" max="22" width="12.28515625" style="29" bestFit="1" customWidth="1"/>
    <col min="23" max="258" width="9.28515625" style="29"/>
    <col min="259" max="259" width="12.5703125" style="29" customWidth="1"/>
    <col min="260" max="260" width="16.42578125" style="29" customWidth="1"/>
    <col min="261" max="261" width="12.7109375" style="29" customWidth="1"/>
    <col min="262" max="262" width="8.7109375" style="29" customWidth="1"/>
    <col min="263" max="263" width="1.5703125" style="29" customWidth="1"/>
    <col min="264" max="264" width="16.7109375" style="29" customWidth="1"/>
    <col min="265" max="265" width="1.5703125" style="29" customWidth="1"/>
    <col min="266" max="266" width="16.7109375" style="29" customWidth="1"/>
    <col min="267" max="267" width="1.28515625" style="29" customWidth="1"/>
    <col min="268" max="268" width="9.5703125" style="29" bestFit="1" customWidth="1"/>
    <col min="269" max="269" width="13.7109375" style="29" bestFit="1" customWidth="1"/>
    <col min="270" max="270" width="19.42578125" style="29" customWidth="1"/>
    <col min="271" max="271" width="9.28515625" style="29"/>
    <col min="272" max="272" width="11.5703125" style="29" bestFit="1" customWidth="1"/>
    <col min="273" max="273" width="13.7109375" style="29" bestFit="1" customWidth="1"/>
    <col min="274" max="274" width="1.7109375" style="29" customWidth="1"/>
    <col min="275" max="275" width="11.5703125" style="29" bestFit="1" customWidth="1"/>
    <col min="276" max="276" width="12.28515625" style="29" bestFit="1" customWidth="1"/>
    <col min="277" max="277" width="2.28515625" style="29" customWidth="1"/>
    <col min="278" max="278" width="12.28515625" style="29" bestFit="1" customWidth="1"/>
    <col min="279" max="514" width="9.28515625" style="29"/>
    <col min="515" max="515" width="12.5703125" style="29" customWidth="1"/>
    <col min="516" max="516" width="16.42578125" style="29" customWidth="1"/>
    <col min="517" max="517" width="12.7109375" style="29" customWidth="1"/>
    <col min="518" max="518" width="8.7109375" style="29" customWidth="1"/>
    <col min="519" max="519" width="1.5703125" style="29" customWidth="1"/>
    <col min="520" max="520" width="16.7109375" style="29" customWidth="1"/>
    <col min="521" max="521" width="1.5703125" style="29" customWidth="1"/>
    <col min="522" max="522" width="16.7109375" style="29" customWidth="1"/>
    <col min="523" max="523" width="1.28515625" style="29" customWidth="1"/>
    <col min="524" max="524" width="9.5703125" style="29" bestFit="1" customWidth="1"/>
    <col min="525" max="525" width="13.7109375" style="29" bestFit="1" customWidth="1"/>
    <col min="526" max="526" width="19.42578125" style="29" customWidth="1"/>
    <col min="527" max="527" width="9.28515625" style="29"/>
    <col min="528" max="528" width="11.5703125" style="29" bestFit="1" customWidth="1"/>
    <col min="529" max="529" width="13.7109375" style="29" bestFit="1" customWidth="1"/>
    <col min="530" max="530" width="1.7109375" style="29" customWidth="1"/>
    <col min="531" max="531" width="11.5703125" style="29" bestFit="1" customWidth="1"/>
    <col min="532" max="532" width="12.28515625" style="29" bestFit="1" customWidth="1"/>
    <col min="533" max="533" width="2.28515625" style="29" customWidth="1"/>
    <col min="534" max="534" width="12.28515625" style="29" bestFit="1" customWidth="1"/>
    <col min="535" max="770" width="9.28515625" style="29"/>
    <col min="771" max="771" width="12.5703125" style="29" customWidth="1"/>
    <col min="772" max="772" width="16.42578125" style="29" customWidth="1"/>
    <col min="773" max="773" width="12.7109375" style="29" customWidth="1"/>
    <col min="774" max="774" width="8.7109375" style="29" customWidth="1"/>
    <col min="775" max="775" width="1.5703125" style="29" customWidth="1"/>
    <col min="776" max="776" width="16.7109375" style="29" customWidth="1"/>
    <col min="777" max="777" width="1.5703125" style="29" customWidth="1"/>
    <col min="778" max="778" width="16.7109375" style="29" customWidth="1"/>
    <col min="779" max="779" width="1.28515625" style="29" customWidth="1"/>
    <col min="780" max="780" width="9.5703125" style="29" bestFit="1" customWidth="1"/>
    <col min="781" max="781" width="13.7109375" style="29" bestFit="1" customWidth="1"/>
    <col min="782" max="782" width="19.42578125" style="29" customWidth="1"/>
    <col min="783" max="783" width="9.28515625" style="29"/>
    <col min="784" max="784" width="11.5703125" style="29" bestFit="1" customWidth="1"/>
    <col min="785" max="785" width="13.7109375" style="29" bestFit="1" customWidth="1"/>
    <col min="786" max="786" width="1.7109375" style="29" customWidth="1"/>
    <col min="787" max="787" width="11.5703125" style="29" bestFit="1" customWidth="1"/>
    <col min="788" max="788" width="12.28515625" style="29" bestFit="1" customWidth="1"/>
    <col min="789" max="789" width="2.28515625" style="29" customWidth="1"/>
    <col min="790" max="790" width="12.28515625" style="29" bestFit="1" customWidth="1"/>
    <col min="791" max="1026" width="9.28515625" style="29"/>
    <col min="1027" max="1027" width="12.5703125" style="29" customWidth="1"/>
    <col min="1028" max="1028" width="16.42578125" style="29" customWidth="1"/>
    <col min="1029" max="1029" width="12.7109375" style="29" customWidth="1"/>
    <col min="1030" max="1030" width="8.7109375" style="29" customWidth="1"/>
    <col min="1031" max="1031" width="1.5703125" style="29" customWidth="1"/>
    <col min="1032" max="1032" width="16.7109375" style="29" customWidth="1"/>
    <col min="1033" max="1033" width="1.5703125" style="29" customWidth="1"/>
    <col min="1034" max="1034" width="16.7109375" style="29" customWidth="1"/>
    <col min="1035" max="1035" width="1.28515625" style="29" customWidth="1"/>
    <col min="1036" max="1036" width="9.5703125" style="29" bestFit="1" customWidth="1"/>
    <col min="1037" max="1037" width="13.7109375" style="29" bestFit="1" customWidth="1"/>
    <col min="1038" max="1038" width="19.42578125" style="29" customWidth="1"/>
    <col min="1039" max="1039" width="9.28515625" style="29"/>
    <col min="1040" max="1040" width="11.5703125" style="29" bestFit="1" customWidth="1"/>
    <col min="1041" max="1041" width="13.7109375" style="29" bestFit="1" customWidth="1"/>
    <col min="1042" max="1042" width="1.7109375" style="29" customWidth="1"/>
    <col min="1043" max="1043" width="11.5703125" style="29" bestFit="1" customWidth="1"/>
    <col min="1044" max="1044" width="12.28515625" style="29" bestFit="1" customWidth="1"/>
    <col min="1045" max="1045" width="2.28515625" style="29" customWidth="1"/>
    <col min="1046" max="1046" width="12.28515625" style="29" bestFit="1" customWidth="1"/>
    <col min="1047" max="1282" width="9.28515625" style="29"/>
    <col min="1283" max="1283" width="12.5703125" style="29" customWidth="1"/>
    <col min="1284" max="1284" width="16.42578125" style="29" customWidth="1"/>
    <col min="1285" max="1285" width="12.7109375" style="29" customWidth="1"/>
    <col min="1286" max="1286" width="8.7109375" style="29" customWidth="1"/>
    <col min="1287" max="1287" width="1.5703125" style="29" customWidth="1"/>
    <col min="1288" max="1288" width="16.7109375" style="29" customWidth="1"/>
    <col min="1289" max="1289" width="1.5703125" style="29" customWidth="1"/>
    <col min="1290" max="1290" width="16.7109375" style="29" customWidth="1"/>
    <col min="1291" max="1291" width="1.28515625" style="29" customWidth="1"/>
    <col min="1292" max="1292" width="9.5703125" style="29" bestFit="1" customWidth="1"/>
    <col min="1293" max="1293" width="13.7109375" style="29" bestFit="1" customWidth="1"/>
    <col min="1294" max="1294" width="19.42578125" style="29" customWidth="1"/>
    <col min="1295" max="1295" width="9.28515625" style="29"/>
    <col min="1296" max="1296" width="11.5703125" style="29" bestFit="1" customWidth="1"/>
    <col min="1297" max="1297" width="13.7109375" style="29" bestFit="1" customWidth="1"/>
    <col min="1298" max="1298" width="1.7109375" style="29" customWidth="1"/>
    <col min="1299" max="1299" width="11.5703125" style="29" bestFit="1" customWidth="1"/>
    <col min="1300" max="1300" width="12.28515625" style="29" bestFit="1" customWidth="1"/>
    <col min="1301" max="1301" width="2.28515625" style="29" customWidth="1"/>
    <col min="1302" max="1302" width="12.28515625" style="29" bestFit="1" customWidth="1"/>
    <col min="1303" max="1538" width="9.28515625" style="29"/>
    <col min="1539" max="1539" width="12.5703125" style="29" customWidth="1"/>
    <col min="1540" max="1540" width="16.42578125" style="29" customWidth="1"/>
    <col min="1541" max="1541" width="12.7109375" style="29" customWidth="1"/>
    <col min="1542" max="1542" width="8.7109375" style="29" customWidth="1"/>
    <col min="1543" max="1543" width="1.5703125" style="29" customWidth="1"/>
    <col min="1544" max="1544" width="16.7109375" style="29" customWidth="1"/>
    <col min="1545" max="1545" width="1.5703125" style="29" customWidth="1"/>
    <col min="1546" max="1546" width="16.7109375" style="29" customWidth="1"/>
    <col min="1547" max="1547" width="1.28515625" style="29" customWidth="1"/>
    <col min="1548" max="1548" width="9.5703125" style="29" bestFit="1" customWidth="1"/>
    <col min="1549" max="1549" width="13.7109375" style="29" bestFit="1" customWidth="1"/>
    <col min="1550" max="1550" width="19.42578125" style="29" customWidth="1"/>
    <col min="1551" max="1551" width="9.28515625" style="29"/>
    <col min="1552" max="1552" width="11.5703125" style="29" bestFit="1" customWidth="1"/>
    <col min="1553" max="1553" width="13.7109375" style="29" bestFit="1" customWidth="1"/>
    <col min="1554" max="1554" width="1.7109375" style="29" customWidth="1"/>
    <col min="1555" max="1555" width="11.5703125" style="29" bestFit="1" customWidth="1"/>
    <col min="1556" max="1556" width="12.28515625" style="29" bestFit="1" customWidth="1"/>
    <col min="1557" max="1557" width="2.28515625" style="29" customWidth="1"/>
    <col min="1558" max="1558" width="12.28515625" style="29" bestFit="1" customWidth="1"/>
    <col min="1559" max="1794" width="9.28515625" style="29"/>
    <col min="1795" max="1795" width="12.5703125" style="29" customWidth="1"/>
    <col min="1796" max="1796" width="16.42578125" style="29" customWidth="1"/>
    <col min="1797" max="1797" width="12.7109375" style="29" customWidth="1"/>
    <col min="1798" max="1798" width="8.7109375" style="29" customWidth="1"/>
    <col min="1799" max="1799" width="1.5703125" style="29" customWidth="1"/>
    <col min="1800" max="1800" width="16.7109375" style="29" customWidth="1"/>
    <col min="1801" max="1801" width="1.5703125" style="29" customWidth="1"/>
    <col min="1802" max="1802" width="16.7109375" style="29" customWidth="1"/>
    <col min="1803" max="1803" width="1.28515625" style="29" customWidth="1"/>
    <col min="1804" max="1804" width="9.5703125" style="29" bestFit="1" customWidth="1"/>
    <col min="1805" max="1805" width="13.7109375" style="29" bestFit="1" customWidth="1"/>
    <col min="1806" max="1806" width="19.42578125" style="29" customWidth="1"/>
    <col min="1807" max="1807" width="9.28515625" style="29"/>
    <col min="1808" max="1808" width="11.5703125" style="29" bestFit="1" customWidth="1"/>
    <col min="1809" max="1809" width="13.7109375" style="29" bestFit="1" customWidth="1"/>
    <col min="1810" max="1810" width="1.7109375" style="29" customWidth="1"/>
    <col min="1811" max="1811" width="11.5703125" style="29" bestFit="1" customWidth="1"/>
    <col min="1812" max="1812" width="12.28515625" style="29" bestFit="1" customWidth="1"/>
    <col min="1813" max="1813" width="2.28515625" style="29" customWidth="1"/>
    <col min="1814" max="1814" width="12.28515625" style="29" bestFit="1" customWidth="1"/>
    <col min="1815" max="2050" width="9.28515625" style="29"/>
    <col min="2051" max="2051" width="12.5703125" style="29" customWidth="1"/>
    <col min="2052" max="2052" width="16.42578125" style="29" customWidth="1"/>
    <col min="2053" max="2053" width="12.7109375" style="29" customWidth="1"/>
    <col min="2054" max="2054" width="8.7109375" style="29" customWidth="1"/>
    <col min="2055" max="2055" width="1.5703125" style="29" customWidth="1"/>
    <col min="2056" max="2056" width="16.7109375" style="29" customWidth="1"/>
    <col min="2057" max="2057" width="1.5703125" style="29" customWidth="1"/>
    <col min="2058" max="2058" width="16.7109375" style="29" customWidth="1"/>
    <col min="2059" max="2059" width="1.28515625" style="29" customWidth="1"/>
    <col min="2060" max="2060" width="9.5703125" style="29" bestFit="1" customWidth="1"/>
    <col min="2061" max="2061" width="13.7109375" style="29" bestFit="1" customWidth="1"/>
    <col min="2062" max="2062" width="19.42578125" style="29" customWidth="1"/>
    <col min="2063" max="2063" width="9.28515625" style="29"/>
    <col min="2064" max="2064" width="11.5703125" style="29" bestFit="1" customWidth="1"/>
    <col min="2065" max="2065" width="13.7109375" style="29" bestFit="1" customWidth="1"/>
    <col min="2066" max="2066" width="1.7109375" style="29" customWidth="1"/>
    <col min="2067" max="2067" width="11.5703125" style="29" bestFit="1" customWidth="1"/>
    <col min="2068" max="2068" width="12.28515625" style="29" bestFit="1" customWidth="1"/>
    <col min="2069" max="2069" width="2.28515625" style="29" customWidth="1"/>
    <col min="2070" max="2070" width="12.28515625" style="29" bestFit="1" customWidth="1"/>
    <col min="2071" max="2306" width="9.28515625" style="29"/>
    <col min="2307" max="2307" width="12.5703125" style="29" customWidth="1"/>
    <col min="2308" max="2308" width="16.42578125" style="29" customWidth="1"/>
    <col min="2309" max="2309" width="12.7109375" style="29" customWidth="1"/>
    <col min="2310" max="2310" width="8.7109375" style="29" customWidth="1"/>
    <col min="2311" max="2311" width="1.5703125" style="29" customWidth="1"/>
    <col min="2312" max="2312" width="16.7109375" style="29" customWidth="1"/>
    <col min="2313" max="2313" width="1.5703125" style="29" customWidth="1"/>
    <col min="2314" max="2314" width="16.7109375" style="29" customWidth="1"/>
    <col min="2315" max="2315" width="1.28515625" style="29" customWidth="1"/>
    <col min="2316" max="2316" width="9.5703125" style="29" bestFit="1" customWidth="1"/>
    <col min="2317" max="2317" width="13.7109375" style="29" bestFit="1" customWidth="1"/>
    <col min="2318" max="2318" width="19.42578125" style="29" customWidth="1"/>
    <col min="2319" max="2319" width="9.28515625" style="29"/>
    <col min="2320" max="2320" width="11.5703125" style="29" bestFit="1" customWidth="1"/>
    <col min="2321" max="2321" width="13.7109375" style="29" bestFit="1" customWidth="1"/>
    <col min="2322" max="2322" width="1.7109375" style="29" customWidth="1"/>
    <col min="2323" max="2323" width="11.5703125" style="29" bestFit="1" customWidth="1"/>
    <col min="2324" max="2324" width="12.28515625" style="29" bestFit="1" customWidth="1"/>
    <col min="2325" max="2325" width="2.28515625" style="29" customWidth="1"/>
    <col min="2326" max="2326" width="12.28515625" style="29" bestFit="1" customWidth="1"/>
    <col min="2327" max="2562" width="9.28515625" style="29"/>
    <col min="2563" max="2563" width="12.5703125" style="29" customWidth="1"/>
    <col min="2564" max="2564" width="16.42578125" style="29" customWidth="1"/>
    <col min="2565" max="2565" width="12.7109375" style="29" customWidth="1"/>
    <col min="2566" max="2566" width="8.7109375" style="29" customWidth="1"/>
    <col min="2567" max="2567" width="1.5703125" style="29" customWidth="1"/>
    <col min="2568" max="2568" width="16.7109375" style="29" customWidth="1"/>
    <col min="2569" max="2569" width="1.5703125" style="29" customWidth="1"/>
    <col min="2570" max="2570" width="16.7109375" style="29" customWidth="1"/>
    <col min="2571" max="2571" width="1.28515625" style="29" customWidth="1"/>
    <col min="2572" max="2572" width="9.5703125" style="29" bestFit="1" customWidth="1"/>
    <col min="2573" max="2573" width="13.7109375" style="29" bestFit="1" customWidth="1"/>
    <col min="2574" max="2574" width="19.42578125" style="29" customWidth="1"/>
    <col min="2575" max="2575" width="9.28515625" style="29"/>
    <col min="2576" max="2576" width="11.5703125" style="29" bestFit="1" customWidth="1"/>
    <col min="2577" max="2577" width="13.7109375" style="29" bestFit="1" customWidth="1"/>
    <col min="2578" max="2578" width="1.7109375" style="29" customWidth="1"/>
    <col min="2579" max="2579" width="11.5703125" style="29" bestFit="1" customWidth="1"/>
    <col min="2580" max="2580" width="12.28515625" style="29" bestFit="1" customWidth="1"/>
    <col min="2581" max="2581" width="2.28515625" style="29" customWidth="1"/>
    <col min="2582" max="2582" width="12.28515625" style="29" bestFit="1" customWidth="1"/>
    <col min="2583" max="2818" width="9.28515625" style="29"/>
    <col min="2819" max="2819" width="12.5703125" style="29" customWidth="1"/>
    <col min="2820" max="2820" width="16.42578125" style="29" customWidth="1"/>
    <col min="2821" max="2821" width="12.7109375" style="29" customWidth="1"/>
    <col min="2822" max="2822" width="8.7109375" style="29" customWidth="1"/>
    <col min="2823" max="2823" width="1.5703125" style="29" customWidth="1"/>
    <col min="2824" max="2824" width="16.7109375" style="29" customWidth="1"/>
    <col min="2825" max="2825" width="1.5703125" style="29" customWidth="1"/>
    <col min="2826" max="2826" width="16.7109375" style="29" customWidth="1"/>
    <col min="2827" max="2827" width="1.28515625" style="29" customWidth="1"/>
    <col min="2828" max="2828" width="9.5703125" style="29" bestFit="1" customWidth="1"/>
    <col min="2829" max="2829" width="13.7109375" style="29" bestFit="1" customWidth="1"/>
    <col min="2830" max="2830" width="19.42578125" style="29" customWidth="1"/>
    <col min="2831" max="2831" width="9.28515625" style="29"/>
    <col min="2832" max="2832" width="11.5703125" style="29" bestFit="1" customWidth="1"/>
    <col min="2833" max="2833" width="13.7109375" style="29" bestFit="1" customWidth="1"/>
    <col min="2834" max="2834" width="1.7109375" style="29" customWidth="1"/>
    <col min="2835" max="2835" width="11.5703125" style="29" bestFit="1" customWidth="1"/>
    <col min="2836" max="2836" width="12.28515625" style="29" bestFit="1" customWidth="1"/>
    <col min="2837" max="2837" width="2.28515625" style="29" customWidth="1"/>
    <col min="2838" max="2838" width="12.28515625" style="29" bestFit="1" customWidth="1"/>
    <col min="2839" max="3074" width="9.28515625" style="29"/>
    <col min="3075" max="3075" width="12.5703125" style="29" customWidth="1"/>
    <col min="3076" max="3076" width="16.42578125" style="29" customWidth="1"/>
    <col min="3077" max="3077" width="12.7109375" style="29" customWidth="1"/>
    <col min="3078" max="3078" width="8.7109375" style="29" customWidth="1"/>
    <col min="3079" max="3079" width="1.5703125" style="29" customWidth="1"/>
    <col min="3080" max="3080" width="16.7109375" style="29" customWidth="1"/>
    <col min="3081" max="3081" width="1.5703125" style="29" customWidth="1"/>
    <col min="3082" max="3082" width="16.7109375" style="29" customWidth="1"/>
    <col min="3083" max="3083" width="1.28515625" style="29" customWidth="1"/>
    <col min="3084" max="3084" width="9.5703125" style="29" bestFit="1" customWidth="1"/>
    <col min="3085" max="3085" width="13.7109375" style="29" bestFit="1" customWidth="1"/>
    <col min="3086" max="3086" width="19.42578125" style="29" customWidth="1"/>
    <col min="3087" max="3087" width="9.28515625" style="29"/>
    <col min="3088" max="3088" width="11.5703125" style="29" bestFit="1" customWidth="1"/>
    <col min="3089" max="3089" width="13.7109375" style="29" bestFit="1" customWidth="1"/>
    <col min="3090" max="3090" width="1.7109375" style="29" customWidth="1"/>
    <col min="3091" max="3091" width="11.5703125" style="29" bestFit="1" customWidth="1"/>
    <col min="3092" max="3092" width="12.28515625" style="29" bestFit="1" customWidth="1"/>
    <col min="3093" max="3093" width="2.28515625" style="29" customWidth="1"/>
    <col min="3094" max="3094" width="12.28515625" style="29" bestFit="1" customWidth="1"/>
    <col min="3095" max="3330" width="9.28515625" style="29"/>
    <col min="3331" max="3331" width="12.5703125" style="29" customWidth="1"/>
    <col min="3332" max="3332" width="16.42578125" style="29" customWidth="1"/>
    <col min="3333" max="3333" width="12.7109375" style="29" customWidth="1"/>
    <col min="3334" max="3334" width="8.7109375" style="29" customWidth="1"/>
    <col min="3335" max="3335" width="1.5703125" style="29" customWidth="1"/>
    <col min="3336" max="3336" width="16.7109375" style="29" customWidth="1"/>
    <col min="3337" max="3337" width="1.5703125" style="29" customWidth="1"/>
    <col min="3338" max="3338" width="16.7109375" style="29" customWidth="1"/>
    <col min="3339" max="3339" width="1.28515625" style="29" customWidth="1"/>
    <col min="3340" max="3340" width="9.5703125" style="29" bestFit="1" customWidth="1"/>
    <col min="3341" max="3341" width="13.7109375" style="29" bestFit="1" customWidth="1"/>
    <col min="3342" max="3342" width="19.42578125" style="29" customWidth="1"/>
    <col min="3343" max="3343" width="9.28515625" style="29"/>
    <col min="3344" max="3344" width="11.5703125" style="29" bestFit="1" customWidth="1"/>
    <col min="3345" max="3345" width="13.7109375" style="29" bestFit="1" customWidth="1"/>
    <col min="3346" max="3346" width="1.7109375" style="29" customWidth="1"/>
    <col min="3347" max="3347" width="11.5703125" style="29" bestFit="1" customWidth="1"/>
    <col min="3348" max="3348" width="12.28515625" style="29" bestFit="1" customWidth="1"/>
    <col min="3349" max="3349" width="2.28515625" style="29" customWidth="1"/>
    <col min="3350" max="3350" width="12.28515625" style="29" bestFit="1" customWidth="1"/>
    <col min="3351" max="3586" width="9.28515625" style="29"/>
    <col min="3587" max="3587" width="12.5703125" style="29" customWidth="1"/>
    <col min="3588" max="3588" width="16.42578125" style="29" customWidth="1"/>
    <col min="3589" max="3589" width="12.7109375" style="29" customWidth="1"/>
    <col min="3590" max="3590" width="8.7109375" style="29" customWidth="1"/>
    <col min="3591" max="3591" width="1.5703125" style="29" customWidth="1"/>
    <col min="3592" max="3592" width="16.7109375" style="29" customWidth="1"/>
    <col min="3593" max="3593" width="1.5703125" style="29" customWidth="1"/>
    <col min="3594" max="3594" width="16.7109375" style="29" customWidth="1"/>
    <col min="3595" max="3595" width="1.28515625" style="29" customWidth="1"/>
    <col min="3596" max="3596" width="9.5703125" style="29" bestFit="1" customWidth="1"/>
    <col min="3597" max="3597" width="13.7109375" style="29" bestFit="1" customWidth="1"/>
    <col min="3598" max="3598" width="19.42578125" style="29" customWidth="1"/>
    <col min="3599" max="3599" width="9.28515625" style="29"/>
    <col min="3600" max="3600" width="11.5703125" style="29" bestFit="1" customWidth="1"/>
    <col min="3601" max="3601" width="13.7109375" style="29" bestFit="1" customWidth="1"/>
    <col min="3602" max="3602" width="1.7109375" style="29" customWidth="1"/>
    <col min="3603" max="3603" width="11.5703125" style="29" bestFit="1" customWidth="1"/>
    <col min="3604" max="3604" width="12.28515625" style="29" bestFit="1" customWidth="1"/>
    <col min="3605" max="3605" width="2.28515625" style="29" customWidth="1"/>
    <col min="3606" max="3606" width="12.28515625" style="29" bestFit="1" customWidth="1"/>
    <col min="3607" max="3842" width="9.28515625" style="29"/>
    <col min="3843" max="3843" width="12.5703125" style="29" customWidth="1"/>
    <col min="3844" max="3844" width="16.42578125" style="29" customWidth="1"/>
    <col min="3845" max="3845" width="12.7109375" style="29" customWidth="1"/>
    <col min="3846" max="3846" width="8.7109375" style="29" customWidth="1"/>
    <col min="3847" max="3847" width="1.5703125" style="29" customWidth="1"/>
    <col min="3848" max="3848" width="16.7109375" style="29" customWidth="1"/>
    <col min="3849" max="3849" width="1.5703125" style="29" customWidth="1"/>
    <col min="3850" max="3850" width="16.7109375" style="29" customWidth="1"/>
    <col min="3851" max="3851" width="1.28515625" style="29" customWidth="1"/>
    <col min="3852" max="3852" width="9.5703125" style="29" bestFit="1" customWidth="1"/>
    <col min="3853" max="3853" width="13.7109375" style="29" bestFit="1" customWidth="1"/>
    <col min="3854" max="3854" width="19.42578125" style="29" customWidth="1"/>
    <col min="3855" max="3855" width="9.28515625" style="29"/>
    <col min="3856" max="3856" width="11.5703125" style="29" bestFit="1" customWidth="1"/>
    <col min="3857" max="3857" width="13.7109375" style="29" bestFit="1" customWidth="1"/>
    <col min="3858" max="3858" width="1.7109375" style="29" customWidth="1"/>
    <col min="3859" max="3859" width="11.5703125" style="29" bestFit="1" customWidth="1"/>
    <col min="3860" max="3860" width="12.28515625" style="29" bestFit="1" customWidth="1"/>
    <col min="3861" max="3861" width="2.28515625" style="29" customWidth="1"/>
    <col min="3862" max="3862" width="12.28515625" style="29" bestFit="1" customWidth="1"/>
    <col min="3863" max="4098" width="9.28515625" style="29"/>
    <col min="4099" max="4099" width="12.5703125" style="29" customWidth="1"/>
    <col min="4100" max="4100" width="16.42578125" style="29" customWidth="1"/>
    <col min="4101" max="4101" width="12.7109375" style="29" customWidth="1"/>
    <col min="4102" max="4102" width="8.7109375" style="29" customWidth="1"/>
    <col min="4103" max="4103" width="1.5703125" style="29" customWidth="1"/>
    <col min="4104" max="4104" width="16.7109375" style="29" customWidth="1"/>
    <col min="4105" max="4105" width="1.5703125" style="29" customWidth="1"/>
    <col min="4106" max="4106" width="16.7109375" style="29" customWidth="1"/>
    <col min="4107" max="4107" width="1.28515625" style="29" customWidth="1"/>
    <col min="4108" max="4108" width="9.5703125" style="29" bestFit="1" customWidth="1"/>
    <col min="4109" max="4109" width="13.7109375" style="29" bestFit="1" customWidth="1"/>
    <col min="4110" max="4110" width="19.42578125" style="29" customWidth="1"/>
    <col min="4111" max="4111" width="9.28515625" style="29"/>
    <col min="4112" max="4112" width="11.5703125" style="29" bestFit="1" customWidth="1"/>
    <col min="4113" max="4113" width="13.7109375" style="29" bestFit="1" customWidth="1"/>
    <col min="4114" max="4114" width="1.7109375" style="29" customWidth="1"/>
    <col min="4115" max="4115" width="11.5703125" style="29" bestFit="1" customWidth="1"/>
    <col min="4116" max="4116" width="12.28515625" style="29" bestFit="1" customWidth="1"/>
    <col min="4117" max="4117" width="2.28515625" style="29" customWidth="1"/>
    <col min="4118" max="4118" width="12.28515625" style="29" bestFit="1" customWidth="1"/>
    <col min="4119" max="4354" width="9.28515625" style="29"/>
    <col min="4355" max="4355" width="12.5703125" style="29" customWidth="1"/>
    <col min="4356" max="4356" width="16.42578125" style="29" customWidth="1"/>
    <col min="4357" max="4357" width="12.7109375" style="29" customWidth="1"/>
    <col min="4358" max="4358" width="8.7109375" style="29" customWidth="1"/>
    <col min="4359" max="4359" width="1.5703125" style="29" customWidth="1"/>
    <col min="4360" max="4360" width="16.7109375" style="29" customWidth="1"/>
    <col min="4361" max="4361" width="1.5703125" style="29" customWidth="1"/>
    <col min="4362" max="4362" width="16.7109375" style="29" customWidth="1"/>
    <col min="4363" max="4363" width="1.28515625" style="29" customWidth="1"/>
    <col min="4364" max="4364" width="9.5703125" style="29" bestFit="1" customWidth="1"/>
    <col min="4365" max="4365" width="13.7109375" style="29" bestFit="1" customWidth="1"/>
    <col min="4366" max="4366" width="19.42578125" style="29" customWidth="1"/>
    <col min="4367" max="4367" width="9.28515625" style="29"/>
    <col min="4368" max="4368" width="11.5703125" style="29" bestFit="1" customWidth="1"/>
    <col min="4369" max="4369" width="13.7109375" style="29" bestFit="1" customWidth="1"/>
    <col min="4370" max="4370" width="1.7109375" style="29" customWidth="1"/>
    <col min="4371" max="4371" width="11.5703125" style="29" bestFit="1" customWidth="1"/>
    <col min="4372" max="4372" width="12.28515625" style="29" bestFit="1" customWidth="1"/>
    <col min="4373" max="4373" width="2.28515625" style="29" customWidth="1"/>
    <col min="4374" max="4374" width="12.28515625" style="29" bestFit="1" customWidth="1"/>
    <col min="4375" max="4610" width="9.28515625" style="29"/>
    <col min="4611" max="4611" width="12.5703125" style="29" customWidth="1"/>
    <col min="4612" max="4612" width="16.42578125" style="29" customWidth="1"/>
    <col min="4613" max="4613" width="12.7109375" style="29" customWidth="1"/>
    <col min="4614" max="4614" width="8.7109375" style="29" customWidth="1"/>
    <col min="4615" max="4615" width="1.5703125" style="29" customWidth="1"/>
    <col min="4616" max="4616" width="16.7109375" style="29" customWidth="1"/>
    <col min="4617" max="4617" width="1.5703125" style="29" customWidth="1"/>
    <col min="4618" max="4618" width="16.7109375" style="29" customWidth="1"/>
    <col min="4619" max="4619" width="1.28515625" style="29" customWidth="1"/>
    <col min="4620" max="4620" width="9.5703125" style="29" bestFit="1" customWidth="1"/>
    <col min="4621" max="4621" width="13.7109375" style="29" bestFit="1" customWidth="1"/>
    <col min="4622" max="4622" width="19.42578125" style="29" customWidth="1"/>
    <col min="4623" max="4623" width="9.28515625" style="29"/>
    <col min="4624" max="4624" width="11.5703125" style="29" bestFit="1" customWidth="1"/>
    <col min="4625" max="4625" width="13.7109375" style="29" bestFit="1" customWidth="1"/>
    <col min="4626" max="4626" width="1.7109375" style="29" customWidth="1"/>
    <col min="4627" max="4627" width="11.5703125" style="29" bestFit="1" customWidth="1"/>
    <col min="4628" max="4628" width="12.28515625" style="29" bestFit="1" customWidth="1"/>
    <col min="4629" max="4629" width="2.28515625" style="29" customWidth="1"/>
    <col min="4630" max="4630" width="12.28515625" style="29" bestFit="1" customWidth="1"/>
    <col min="4631" max="4866" width="9.28515625" style="29"/>
    <col min="4867" max="4867" width="12.5703125" style="29" customWidth="1"/>
    <col min="4868" max="4868" width="16.42578125" style="29" customWidth="1"/>
    <col min="4869" max="4869" width="12.7109375" style="29" customWidth="1"/>
    <col min="4870" max="4870" width="8.7109375" style="29" customWidth="1"/>
    <col min="4871" max="4871" width="1.5703125" style="29" customWidth="1"/>
    <col min="4872" max="4872" width="16.7109375" style="29" customWidth="1"/>
    <col min="4873" max="4873" width="1.5703125" style="29" customWidth="1"/>
    <col min="4874" max="4874" width="16.7109375" style="29" customWidth="1"/>
    <col min="4875" max="4875" width="1.28515625" style="29" customWidth="1"/>
    <col min="4876" max="4876" width="9.5703125" style="29" bestFit="1" customWidth="1"/>
    <col min="4877" max="4877" width="13.7109375" style="29" bestFit="1" customWidth="1"/>
    <col min="4878" max="4878" width="19.42578125" style="29" customWidth="1"/>
    <col min="4879" max="4879" width="9.28515625" style="29"/>
    <col min="4880" max="4880" width="11.5703125" style="29" bestFit="1" customWidth="1"/>
    <col min="4881" max="4881" width="13.7109375" style="29" bestFit="1" customWidth="1"/>
    <col min="4882" max="4882" width="1.7109375" style="29" customWidth="1"/>
    <col min="4883" max="4883" width="11.5703125" style="29" bestFit="1" customWidth="1"/>
    <col min="4884" max="4884" width="12.28515625" style="29" bestFit="1" customWidth="1"/>
    <col min="4885" max="4885" width="2.28515625" style="29" customWidth="1"/>
    <col min="4886" max="4886" width="12.28515625" style="29" bestFit="1" customWidth="1"/>
    <col min="4887" max="5122" width="9.28515625" style="29"/>
    <col min="5123" max="5123" width="12.5703125" style="29" customWidth="1"/>
    <col min="5124" max="5124" width="16.42578125" style="29" customWidth="1"/>
    <col min="5125" max="5125" width="12.7109375" style="29" customWidth="1"/>
    <col min="5126" max="5126" width="8.7109375" style="29" customWidth="1"/>
    <col min="5127" max="5127" width="1.5703125" style="29" customWidth="1"/>
    <col min="5128" max="5128" width="16.7109375" style="29" customWidth="1"/>
    <col min="5129" max="5129" width="1.5703125" style="29" customWidth="1"/>
    <col min="5130" max="5130" width="16.7109375" style="29" customWidth="1"/>
    <col min="5131" max="5131" width="1.28515625" style="29" customWidth="1"/>
    <col min="5132" max="5132" width="9.5703125" style="29" bestFit="1" customWidth="1"/>
    <col min="5133" max="5133" width="13.7109375" style="29" bestFit="1" customWidth="1"/>
    <col min="5134" max="5134" width="19.42578125" style="29" customWidth="1"/>
    <col min="5135" max="5135" width="9.28515625" style="29"/>
    <col min="5136" max="5136" width="11.5703125" style="29" bestFit="1" customWidth="1"/>
    <col min="5137" max="5137" width="13.7109375" style="29" bestFit="1" customWidth="1"/>
    <col min="5138" max="5138" width="1.7109375" style="29" customWidth="1"/>
    <col min="5139" max="5139" width="11.5703125" style="29" bestFit="1" customWidth="1"/>
    <col min="5140" max="5140" width="12.28515625" style="29" bestFit="1" customWidth="1"/>
    <col min="5141" max="5141" width="2.28515625" style="29" customWidth="1"/>
    <col min="5142" max="5142" width="12.28515625" style="29" bestFit="1" customWidth="1"/>
    <col min="5143" max="5378" width="9.28515625" style="29"/>
    <col min="5379" max="5379" width="12.5703125" style="29" customWidth="1"/>
    <col min="5380" max="5380" width="16.42578125" style="29" customWidth="1"/>
    <col min="5381" max="5381" width="12.7109375" style="29" customWidth="1"/>
    <col min="5382" max="5382" width="8.7109375" style="29" customWidth="1"/>
    <col min="5383" max="5383" width="1.5703125" style="29" customWidth="1"/>
    <col min="5384" max="5384" width="16.7109375" style="29" customWidth="1"/>
    <col min="5385" max="5385" width="1.5703125" style="29" customWidth="1"/>
    <col min="5386" max="5386" width="16.7109375" style="29" customWidth="1"/>
    <col min="5387" max="5387" width="1.28515625" style="29" customWidth="1"/>
    <col min="5388" max="5388" width="9.5703125" style="29" bestFit="1" customWidth="1"/>
    <col min="5389" max="5389" width="13.7109375" style="29" bestFit="1" customWidth="1"/>
    <col min="5390" max="5390" width="19.42578125" style="29" customWidth="1"/>
    <col min="5391" max="5391" width="9.28515625" style="29"/>
    <col min="5392" max="5392" width="11.5703125" style="29" bestFit="1" customWidth="1"/>
    <col min="5393" max="5393" width="13.7109375" style="29" bestFit="1" customWidth="1"/>
    <col min="5394" max="5394" width="1.7109375" style="29" customWidth="1"/>
    <col min="5395" max="5395" width="11.5703125" style="29" bestFit="1" customWidth="1"/>
    <col min="5396" max="5396" width="12.28515625" style="29" bestFit="1" customWidth="1"/>
    <col min="5397" max="5397" width="2.28515625" style="29" customWidth="1"/>
    <col min="5398" max="5398" width="12.28515625" style="29" bestFit="1" customWidth="1"/>
    <col min="5399" max="5634" width="9.28515625" style="29"/>
    <col min="5635" max="5635" width="12.5703125" style="29" customWidth="1"/>
    <col min="5636" max="5636" width="16.42578125" style="29" customWidth="1"/>
    <col min="5637" max="5637" width="12.7109375" style="29" customWidth="1"/>
    <col min="5638" max="5638" width="8.7109375" style="29" customWidth="1"/>
    <col min="5639" max="5639" width="1.5703125" style="29" customWidth="1"/>
    <col min="5640" max="5640" width="16.7109375" style="29" customWidth="1"/>
    <col min="5641" max="5641" width="1.5703125" style="29" customWidth="1"/>
    <col min="5642" max="5642" width="16.7109375" style="29" customWidth="1"/>
    <col min="5643" max="5643" width="1.28515625" style="29" customWidth="1"/>
    <col min="5644" max="5644" width="9.5703125" style="29" bestFit="1" customWidth="1"/>
    <col min="5645" max="5645" width="13.7109375" style="29" bestFit="1" customWidth="1"/>
    <col min="5646" max="5646" width="19.42578125" style="29" customWidth="1"/>
    <col min="5647" max="5647" width="9.28515625" style="29"/>
    <col min="5648" max="5648" width="11.5703125" style="29" bestFit="1" customWidth="1"/>
    <col min="5649" max="5649" width="13.7109375" style="29" bestFit="1" customWidth="1"/>
    <col min="5650" max="5650" width="1.7109375" style="29" customWidth="1"/>
    <col min="5651" max="5651" width="11.5703125" style="29" bestFit="1" customWidth="1"/>
    <col min="5652" max="5652" width="12.28515625" style="29" bestFit="1" customWidth="1"/>
    <col min="5653" max="5653" width="2.28515625" style="29" customWidth="1"/>
    <col min="5654" max="5654" width="12.28515625" style="29" bestFit="1" customWidth="1"/>
    <col min="5655" max="5890" width="9.28515625" style="29"/>
    <col min="5891" max="5891" width="12.5703125" style="29" customWidth="1"/>
    <col min="5892" max="5892" width="16.42578125" style="29" customWidth="1"/>
    <col min="5893" max="5893" width="12.7109375" style="29" customWidth="1"/>
    <col min="5894" max="5894" width="8.7109375" style="29" customWidth="1"/>
    <col min="5895" max="5895" width="1.5703125" style="29" customWidth="1"/>
    <col min="5896" max="5896" width="16.7109375" style="29" customWidth="1"/>
    <col min="5897" max="5897" width="1.5703125" style="29" customWidth="1"/>
    <col min="5898" max="5898" width="16.7109375" style="29" customWidth="1"/>
    <col min="5899" max="5899" width="1.28515625" style="29" customWidth="1"/>
    <col min="5900" max="5900" width="9.5703125" style="29" bestFit="1" customWidth="1"/>
    <col min="5901" max="5901" width="13.7109375" style="29" bestFit="1" customWidth="1"/>
    <col min="5902" max="5902" width="19.42578125" style="29" customWidth="1"/>
    <col min="5903" max="5903" width="9.28515625" style="29"/>
    <col min="5904" max="5904" width="11.5703125" style="29" bestFit="1" customWidth="1"/>
    <col min="5905" max="5905" width="13.7109375" style="29" bestFit="1" customWidth="1"/>
    <col min="5906" max="5906" width="1.7109375" style="29" customWidth="1"/>
    <col min="5907" max="5907" width="11.5703125" style="29" bestFit="1" customWidth="1"/>
    <col min="5908" max="5908" width="12.28515625" style="29" bestFit="1" customWidth="1"/>
    <col min="5909" max="5909" width="2.28515625" style="29" customWidth="1"/>
    <col min="5910" max="5910" width="12.28515625" style="29" bestFit="1" customWidth="1"/>
    <col min="5911" max="6146" width="9.28515625" style="29"/>
    <col min="6147" max="6147" width="12.5703125" style="29" customWidth="1"/>
    <col min="6148" max="6148" width="16.42578125" style="29" customWidth="1"/>
    <col min="6149" max="6149" width="12.7109375" style="29" customWidth="1"/>
    <col min="6150" max="6150" width="8.7109375" style="29" customWidth="1"/>
    <col min="6151" max="6151" width="1.5703125" style="29" customWidth="1"/>
    <col min="6152" max="6152" width="16.7109375" style="29" customWidth="1"/>
    <col min="6153" max="6153" width="1.5703125" style="29" customWidth="1"/>
    <col min="6154" max="6154" width="16.7109375" style="29" customWidth="1"/>
    <col min="6155" max="6155" width="1.28515625" style="29" customWidth="1"/>
    <col min="6156" max="6156" width="9.5703125" style="29" bestFit="1" customWidth="1"/>
    <col min="6157" max="6157" width="13.7109375" style="29" bestFit="1" customWidth="1"/>
    <col min="6158" max="6158" width="19.42578125" style="29" customWidth="1"/>
    <col min="6159" max="6159" width="9.28515625" style="29"/>
    <col min="6160" max="6160" width="11.5703125" style="29" bestFit="1" customWidth="1"/>
    <col min="6161" max="6161" width="13.7109375" style="29" bestFit="1" customWidth="1"/>
    <col min="6162" max="6162" width="1.7109375" style="29" customWidth="1"/>
    <col min="6163" max="6163" width="11.5703125" style="29" bestFit="1" customWidth="1"/>
    <col min="6164" max="6164" width="12.28515625" style="29" bestFit="1" customWidth="1"/>
    <col min="6165" max="6165" width="2.28515625" style="29" customWidth="1"/>
    <col min="6166" max="6166" width="12.28515625" style="29" bestFit="1" customWidth="1"/>
    <col min="6167" max="6402" width="9.28515625" style="29"/>
    <col min="6403" max="6403" width="12.5703125" style="29" customWidth="1"/>
    <col min="6404" max="6404" width="16.42578125" style="29" customWidth="1"/>
    <col min="6405" max="6405" width="12.7109375" style="29" customWidth="1"/>
    <col min="6406" max="6406" width="8.7109375" style="29" customWidth="1"/>
    <col min="6407" max="6407" width="1.5703125" style="29" customWidth="1"/>
    <col min="6408" max="6408" width="16.7109375" style="29" customWidth="1"/>
    <col min="6409" max="6409" width="1.5703125" style="29" customWidth="1"/>
    <col min="6410" max="6410" width="16.7109375" style="29" customWidth="1"/>
    <col min="6411" max="6411" width="1.28515625" style="29" customWidth="1"/>
    <col min="6412" max="6412" width="9.5703125" style="29" bestFit="1" customWidth="1"/>
    <col min="6413" max="6413" width="13.7109375" style="29" bestFit="1" customWidth="1"/>
    <col min="6414" max="6414" width="19.42578125" style="29" customWidth="1"/>
    <col min="6415" max="6415" width="9.28515625" style="29"/>
    <col min="6416" max="6416" width="11.5703125" style="29" bestFit="1" customWidth="1"/>
    <col min="6417" max="6417" width="13.7109375" style="29" bestFit="1" customWidth="1"/>
    <col min="6418" max="6418" width="1.7109375" style="29" customWidth="1"/>
    <col min="6419" max="6419" width="11.5703125" style="29" bestFit="1" customWidth="1"/>
    <col min="6420" max="6420" width="12.28515625" style="29" bestFit="1" customWidth="1"/>
    <col min="6421" max="6421" width="2.28515625" style="29" customWidth="1"/>
    <col min="6422" max="6422" width="12.28515625" style="29" bestFit="1" customWidth="1"/>
    <col min="6423" max="6658" width="9.28515625" style="29"/>
    <col min="6659" max="6659" width="12.5703125" style="29" customWidth="1"/>
    <col min="6660" max="6660" width="16.42578125" style="29" customWidth="1"/>
    <col min="6661" max="6661" width="12.7109375" style="29" customWidth="1"/>
    <col min="6662" max="6662" width="8.7109375" style="29" customWidth="1"/>
    <col min="6663" max="6663" width="1.5703125" style="29" customWidth="1"/>
    <col min="6664" max="6664" width="16.7109375" style="29" customWidth="1"/>
    <col min="6665" max="6665" width="1.5703125" style="29" customWidth="1"/>
    <col min="6666" max="6666" width="16.7109375" style="29" customWidth="1"/>
    <col min="6667" max="6667" width="1.28515625" style="29" customWidth="1"/>
    <col min="6668" max="6668" width="9.5703125" style="29" bestFit="1" customWidth="1"/>
    <col min="6669" max="6669" width="13.7109375" style="29" bestFit="1" customWidth="1"/>
    <col min="6670" max="6670" width="19.42578125" style="29" customWidth="1"/>
    <col min="6671" max="6671" width="9.28515625" style="29"/>
    <col min="6672" max="6672" width="11.5703125" style="29" bestFit="1" customWidth="1"/>
    <col min="6673" max="6673" width="13.7109375" style="29" bestFit="1" customWidth="1"/>
    <col min="6674" max="6674" width="1.7109375" style="29" customWidth="1"/>
    <col min="6675" max="6675" width="11.5703125" style="29" bestFit="1" customWidth="1"/>
    <col min="6676" max="6676" width="12.28515625" style="29" bestFit="1" customWidth="1"/>
    <col min="6677" max="6677" width="2.28515625" style="29" customWidth="1"/>
    <col min="6678" max="6678" width="12.28515625" style="29" bestFit="1" customWidth="1"/>
    <col min="6679" max="6914" width="9.28515625" style="29"/>
    <col min="6915" max="6915" width="12.5703125" style="29" customWidth="1"/>
    <col min="6916" max="6916" width="16.42578125" style="29" customWidth="1"/>
    <col min="6917" max="6917" width="12.7109375" style="29" customWidth="1"/>
    <col min="6918" max="6918" width="8.7109375" style="29" customWidth="1"/>
    <col min="6919" max="6919" width="1.5703125" style="29" customWidth="1"/>
    <col min="6920" max="6920" width="16.7109375" style="29" customWidth="1"/>
    <col min="6921" max="6921" width="1.5703125" style="29" customWidth="1"/>
    <col min="6922" max="6922" width="16.7109375" style="29" customWidth="1"/>
    <col min="6923" max="6923" width="1.28515625" style="29" customWidth="1"/>
    <col min="6924" max="6924" width="9.5703125" style="29" bestFit="1" customWidth="1"/>
    <col min="6925" max="6925" width="13.7109375" style="29" bestFit="1" customWidth="1"/>
    <col min="6926" max="6926" width="19.42578125" style="29" customWidth="1"/>
    <col min="6927" max="6927" width="9.28515625" style="29"/>
    <col min="6928" max="6928" width="11.5703125" style="29" bestFit="1" customWidth="1"/>
    <col min="6929" max="6929" width="13.7109375" style="29" bestFit="1" customWidth="1"/>
    <col min="6930" max="6930" width="1.7109375" style="29" customWidth="1"/>
    <col min="6931" max="6931" width="11.5703125" style="29" bestFit="1" customWidth="1"/>
    <col min="6932" max="6932" width="12.28515625" style="29" bestFit="1" customWidth="1"/>
    <col min="6933" max="6933" width="2.28515625" style="29" customWidth="1"/>
    <col min="6934" max="6934" width="12.28515625" style="29" bestFit="1" customWidth="1"/>
    <col min="6935" max="7170" width="9.28515625" style="29"/>
    <col min="7171" max="7171" width="12.5703125" style="29" customWidth="1"/>
    <col min="7172" max="7172" width="16.42578125" style="29" customWidth="1"/>
    <col min="7173" max="7173" width="12.7109375" style="29" customWidth="1"/>
    <col min="7174" max="7174" width="8.7109375" style="29" customWidth="1"/>
    <col min="7175" max="7175" width="1.5703125" style="29" customWidth="1"/>
    <col min="7176" max="7176" width="16.7109375" style="29" customWidth="1"/>
    <col min="7177" max="7177" width="1.5703125" style="29" customWidth="1"/>
    <col min="7178" max="7178" width="16.7109375" style="29" customWidth="1"/>
    <col min="7179" max="7179" width="1.28515625" style="29" customWidth="1"/>
    <col min="7180" max="7180" width="9.5703125" style="29" bestFit="1" customWidth="1"/>
    <col min="7181" max="7181" width="13.7109375" style="29" bestFit="1" customWidth="1"/>
    <col min="7182" max="7182" width="19.42578125" style="29" customWidth="1"/>
    <col min="7183" max="7183" width="9.28515625" style="29"/>
    <col min="7184" max="7184" width="11.5703125" style="29" bestFit="1" customWidth="1"/>
    <col min="7185" max="7185" width="13.7109375" style="29" bestFit="1" customWidth="1"/>
    <col min="7186" max="7186" width="1.7109375" style="29" customWidth="1"/>
    <col min="7187" max="7187" width="11.5703125" style="29" bestFit="1" customWidth="1"/>
    <col min="7188" max="7188" width="12.28515625" style="29" bestFit="1" customWidth="1"/>
    <col min="7189" max="7189" width="2.28515625" style="29" customWidth="1"/>
    <col min="7190" max="7190" width="12.28515625" style="29" bestFit="1" customWidth="1"/>
    <col min="7191" max="7426" width="9.28515625" style="29"/>
    <col min="7427" max="7427" width="12.5703125" style="29" customWidth="1"/>
    <col min="7428" max="7428" width="16.42578125" style="29" customWidth="1"/>
    <col min="7429" max="7429" width="12.7109375" style="29" customWidth="1"/>
    <col min="7430" max="7430" width="8.7109375" style="29" customWidth="1"/>
    <col min="7431" max="7431" width="1.5703125" style="29" customWidth="1"/>
    <col min="7432" max="7432" width="16.7109375" style="29" customWidth="1"/>
    <col min="7433" max="7433" width="1.5703125" style="29" customWidth="1"/>
    <col min="7434" max="7434" width="16.7109375" style="29" customWidth="1"/>
    <col min="7435" max="7435" width="1.28515625" style="29" customWidth="1"/>
    <col min="7436" max="7436" width="9.5703125" style="29" bestFit="1" customWidth="1"/>
    <col min="7437" max="7437" width="13.7109375" style="29" bestFit="1" customWidth="1"/>
    <col min="7438" max="7438" width="19.42578125" style="29" customWidth="1"/>
    <col min="7439" max="7439" width="9.28515625" style="29"/>
    <col min="7440" max="7440" width="11.5703125" style="29" bestFit="1" customWidth="1"/>
    <col min="7441" max="7441" width="13.7109375" style="29" bestFit="1" customWidth="1"/>
    <col min="7442" max="7442" width="1.7109375" style="29" customWidth="1"/>
    <col min="7443" max="7443" width="11.5703125" style="29" bestFit="1" customWidth="1"/>
    <col min="7444" max="7444" width="12.28515625" style="29" bestFit="1" customWidth="1"/>
    <col min="7445" max="7445" width="2.28515625" style="29" customWidth="1"/>
    <col min="7446" max="7446" width="12.28515625" style="29" bestFit="1" customWidth="1"/>
    <col min="7447" max="7682" width="9.28515625" style="29"/>
    <col min="7683" max="7683" width="12.5703125" style="29" customWidth="1"/>
    <col min="7684" max="7684" width="16.42578125" style="29" customWidth="1"/>
    <col min="7685" max="7685" width="12.7109375" style="29" customWidth="1"/>
    <col min="7686" max="7686" width="8.7109375" style="29" customWidth="1"/>
    <col min="7687" max="7687" width="1.5703125" style="29" customWidth="1"/>
    <col min="7688" max="7688" width="16.7109375" style="29" customWidth="1"/>
    <col min="7689" max="7689" width="1.5703125" style="29" customWidth="1"/>
    <col min="7690" max="7690" width="16.7109375" style="29" customWidth="1"/>
    <col min="7691" max="7691" width="1.28515625" style="29" customWidth="1"/>
    <col min="7692" max="7692" width="9.5703125" style="29" bestFit="1" customWidth="1"/>
    <col min="7693" max="7693" width="13.7109375" style="29" bestFit="1" customWidth="1"/>
    <col min="7694" max="7694" width="19.42578125" style="29" customWidth="1"/>
    <col min="7695" max="7695" width="9.28515625" style="29"/>
    <col min="7696" max="7696" width="11.5703125" style="29" bestFit="1" customWidth="1"/>
    <col min="7697" max="7697" width="13.7109375" style="29" bestFit="1" customWidth="1"/>
    <col min="7698" max="7698" width="1.7109375" style="29" customWidth="1"/>
    <col min="7699" max="7699" width="11.5703125" style="29" bestFit="1" customWidth="1"/>
    <col min="7700" max="7700" width="12.28515625" style="29" bestFit="1" customWidth="1"/>
    <col min="7701" max="7701" width="2.28515625" style="29" customWidth="1"/>
    <col min="7702" max="7702" width="12.28515625" style="29" bestFit="1" customWidth="1"/>
    <col min="7703" max="7938" width="9.28515625" style="29"/>
    <col min="7939" max="7939" width="12.5703125" style="29" customWidth="1"/>
    <col min="7940" max="7940" width="16.42578125" style="29" customWidth="1"/>
    <col min="7941" max="7941" width="12.7109375" style="29" customWidth="1"/>
    <col min="7942" max="7942" width="8.7109375" style="29" customWidth="1"/>
    <col min="7943" max="7943" width="1.5703125" style="29" customWidth="1"/>
    <col min="7944" max="7944" width="16.7109375" style="29" customWidth="1"/>
    <col min="7945" max="7945" width="1.5703125" style="29" customWidth="1"/>
    <col min="7946" max="7946" width="16.7109375" style="29" customWidth="1"/>
    <col min="7947" max="7947" width="1.28515625" style="29" customWidth="1"/>
    <col min="7948" max="7948" width="9.5703125" style="29" bestFit="1" customWidth="1"/>
    <col min="7949" max="7949" width="13.7109375" style="29" bestFit="1" customWidth="1"/>
    <col min="7950" max="7950" width="19.42578125" style="29" customWidth="1"/>
    <col min="7951" max="7951" width="9.28515625" style="29"/>
    <col min="7952" max="7952" width="11.5703125" style="29" bestFit="1" customWidth="1"/>
    <col min="7953" max="7953" width="13.7109375" style="29" bestFit="1" customWidth="1"/>
    <col min="7954" max="7954" width="1.7109375" style="29" customWidth="1"/>
    <col min="7955" max="7955" width="11.5703125" style="29" bestFit="1" customWidth="1"/>
    <col min="7956" max="7956" width="12.28515625" style="29" bestFit="1" customWidth="1"/>
    <col min="7957" max="7957" width="2.28515625" style="29" customWidth="1"/>
    <col min="7958" max="7958" width="12.28515625" style="29" bestFit="1" customWidth="1"/>
    <col min="7959" max="8194" width="9.28515625" style="29"/>
    <col min="8195" max="8195" width="12.5703125" style="29" customWidth="1"/>
    <col min="8196" max="8196" width="16.42578125" style="29" customWidth="1"/>
    <col min="8197" max="8197" width="12.7109375" style="29" customWidth="1"/>
    <col min="8198" max="8198" width="8.7109375" style="29" customWidth="1"/>
    <col min="8199" max="8199" width="1.5703125" style="29" customWidth="1"/>
    <col min="8200" max="8200" width="16.7109375" style="29" customWidth="1"/>
    <col min="8201" max="8201" width="1.5703125" style="29" customWidth="1"/>
    <col min="8202" max="8202" width="16.7109375" style="29" customWidth="1"/>
    <col min="8203" max="8203" width="1.28515625" style="29" customWidth="1"/>
    <col min="8204" max="8204" width="9.5703125" style="29" bestFit="1" customWidth="1"/>
    <col min="8205" max="8205" width="13.7109375" style="29" bestFit="1" customWidth="1"/>
    <col min="8206" max="8206" width="19.42578125" style="29" customWidth="1"/>
    <col min="8207" max="8207" width="9.28515625" style="29"/>
    <col min="8208" max="8208" width="11.5703125" style="29" bestFit="1" customWidth="1"/>
    <col min="8209" max="8209" width="13.7109375" style="29" bestFit="1" customWidth="1"/>
    <col min="8210" max="8210" width="1.7109375" style="29" customWidth="1"/>
    <col min="8211" max="8211" width="11.5703125" style="29" bestFit="1" customWidth="1"/>
    <col min="8212" max="8212" width="12.28515625" style="29" bestFit="1" customWidth="1"/>
    <col min="8213" max="8213" width="2.28515625" style="29" customWidth="1"/>
    <col min="8214" max="8214" width="12.28515625" style="29" bestFit="1" customWidth="1"/>
    <col min="8215" max="8450" width="9.28515625" style="29"/>
    <col min="8451" max="8451" width="12.5703125" style="29" customWidth="1"/>
    <col min="8452" max="8452" width="16.42578125" style="29" customWidth="1"/>
    <col min="8453" max="8453" width="12.7109375" style="29" customWidth="1"/>
    <col min="8454" max="8454" width="8.7109375" style="29" customWidth="1"/>
    <col min="8455" max="8455" width="1.5703125" style="29" customWidth="1"/>
    <col min="8456" max="8456" width="16.7109375" style="29" customWidth="1"/>
    <col min="8457" max="8457" width="1.5703125" style="29" customWidth="1"/>
    <col min="8458" max="8458" width="16.7109375" style="29" customWidth="1"/>
    <col min="8459" max="8459" width="1.28515625" style="29" customWidth="1"/>
    <col min="8460" max="8460" width="9.5703125" style="29" bestFit="1" customWidth="1"/>
    <col min="8461" max="8461" width="13.7109375" style="29" bestFit="1" customWidth="1"/>
    <col min="8462" max="8462" width="19.42578125" style="29" customWidth="1"/>
    <col min="8463" max="8463" width="9.28515625" style="29"/>
    <col min="8464" max="8464" width="11.5703125" style="29" bestFit="1" customWidth="1"/>
    <col min="8465" max="8465" width="13.7109375" style="29" bestFit="1" customWidth="1"/>
    <col min="8466" max="8466" width="1.7109375" style="29" customWidth="1"/>
    <col min="8467" max="8467" width="11.5703125" style="29" bestFit="1" customWidth="1"/>
    <col min="8468" max="8468" width="12.28515625" style="29" bestFit="1" customWidth="1"/>
    <col min="8469" max="8469" width="2.28515625" style="29" customWidth="1"/>
    <col min="8470" max="8470" width="12.28515625" style="29" bestFit="1" customWidth="1"/>
    <col min="8471" max="8706" width="9.28515625" style="29"/>
    <col min="8707" max="8707" width="12.5703125" style="29" customWidth="1"/>
    <col min="8708" max="8708" width="16.42578125" style="29" customWidth="1"/>
    <col min="8709" max="8709" width="12.7109375" style="29" customWidth="1"/>
    <col min="8710" max="8710" width="8.7109375" style="29" customWidth="1"/>
    <col min="8711" max="8711" width="1.5703125" style="29" customWidth="1"/>
    <col min="8712" max="8712" width="16.7109375" style="29" customWidth="1"/>
    <col min="8713" max="8713" width="1.5703125" style="29" customWidth="1"/>
    <col min="8714" max="8714" width="16.7109375" style="29" customWidth="1"/>
    <col min="8715" max="8715" width="1.28515625" style="29" customWidth="1"/>
    <col min="8716" max="8716" width="9.5703125" style="29" bestFit="1" customWidth="1"/>
    <col min="8717" max="8717" width="13.7109375" style="29" bestFit="1" customWidth="1"/>
    <col min="8718" max="8718" width="19.42578125" style="29" customWidth="1"/>
    <col min="8719" max="8719" width="9.28515625" style="29"/>
    <col min="8720" max="8720" width="11.5703125" style="29" bestFit="1" customWidth="1"/>
    <col min="8721" max="8721" width="13.7109375" style="29" bestFit="1" customWidth="1"/>
    <col min="8722" max="8722" width="1.7109375" style="29" customWidth="1"/>
    <col min="8723" max="8723" width="11.5703125" style="29" bestFit="1" customWidth="1"/>
    <col min="8724" max="8724" width="12.28515625" style="29" bestFit="1" customWidth="1"/>
    <col min="8725" max="8725" width="2.28515625" style="29" customWidth="1"/>
    <col min="8726" max="8726" width="12.28515625" style="29" bestFit="1" customWidth="1"/>
    <col min="8727" max="8962" width="9.28515625" style="29"/>
    <col min="8963" max="8963" width="12.5703125" style="29" customWidth="1"/>
    <col min="8964" max="8964" width="16.42578125" style="29" customWidth="1"/>
    <col min="8965" max="8965" width="12.7109375" style="29" customWidth="1"/>
    <col min="8966" max="8966" width="8.7109375" style="29" customWidth="1"/>
    <col min="8967" max="8967" width="1.5703125" style="29" customWidth="1"/>
    <col min="8968" max="8968" width="16.7109375" style="29" customWidth="1"/>
    <col min="8969" max="8969" width="1.5703125" style="29" customWidth="1"/>
    <col min="8970" max="8970" width="16.7109375" style="29" customWidth="1"/>
    <col min="8971" max="8971" width="1.28515625" style="29" customWidth="1"/>
    <col min="8972" max="8972" width="9.5703125" style="29" bestFit="1" customWidth="1"/>
    <col min="8973" max="8973" width="13.7109375" style="29" bestFit="1" customWidth="1"/>
    <col min="8974" max="8974" width="19.42578125" style="29" customWidth="1"/>
    <col min="8975" max="8975" width="9.28515625" style="29"/>
    <col min="8976" max="8976" width="11.5703125" style="29" bestFit="1" customWidth="1"/>
    <col min="8977" max="8977" width="13.7109375" style="29" bestFit="1" customWidth="1"/>
    <col min="8978" max="8978" width="1.7109375" style="29" customWidth="1"/>
    <col min="8979" max="8979" width="11.5703125" style="29" bestFit="1" customWidth="1"/>
    <col min="8980" max="8980" width="12.28515625" style="29" bestFit="1" customWidth="1"/>
    <col min="8981" max="8981" width="2.28515625" style="29" customWidth="1"/>
    <col min="8982" max="8982" width="12.28515625" style="29" bestFit="1" customWidth="1"/>
    <col min="8983" max="9218" width="9.28515625" style="29"/>
    <col min="9219" max="9219" width="12.5703125" style="29" customWidth="1"/>
    <col min="9220" max="9220" width="16.42578125" style="29" customWidth="1"/>
    <col min="9221" max="9221" width="12.7109375" style="29" customWidth="1"/>
    <col min="9222" max="9222" width="8.7109375" style="29" customWidth="1"/>
    <col min="9223" max="9223" width="1.5703125" style="29" customWidth="1"/>
    <col min="9224" max="9224" width="16.7109375" style="29" customWidth="1"/>
    <col min="9225" max="9225" width="1.5703125" style="29" customWidth="1"/>
    <col min="9226" max="9226" width="16.7109375" style="29" customWidth="1"/>
    <col min="9227" max="9227" width="1.28515625" style="29" customWidth="1"/>
    <col min="9228" max="9228" width="9.5703125" style="29" bestFit="1" customWidth="1"/>
    <col min="9229" max="9229" width="13.7109375" style="29" bestFit="1" customWidth="1"/>
    <col min="9230" max="9230" width="19.42578125" style="29" customWidth="1"/>
    <col min="9231" max="9231" width="9.28515625" style="29"/>
    <col min="9232" max="9232" width="11.5703125" style="29" bestFit="1" customWidth="1"/>
    <col min="9233" max="9233" width="13.7109375" style="29" bestFit="1" customWidth="1"/>
    <col min="9234" max="9234" width="1.7109375" style="29" customWidth="1"/>
    <col min="9235" max="9235" width="11.5703125" style="29" bestFit="1" customWidth="1"/>
    <col min="9236" max="9236" width="12.28515625" style="29" bestFit="1" customWidth="1"/>
    <col min="9237" max="9237" width="2.28515625" style="29" customWidth="1"/>
    <col min="9238" max="9238" width="12.28515625" style="29" bestFit="1" customWidth="1"/>
    <col min="9239" max="9474" width="9.28515625" style="29"/>
    <col min="9475" max="9475" width="12.5703125" style="29" customWidth="1"/>
    <col min="9476" max="9476" width="16.42578125" style="29" customWidth="1"/>
    <col min="9477" max="9477" width="12.7109375" style="29" customWidth="1"/>
    <col min="9478" max="9478" width="8.7109375" style="29" customWidth="1"/>
    <col min="9479" max="9479" width="1.5703125" style="29" customWidth="1"/>
    <col min="9480" max="9480" width="16.7109375" style="29" customWidth="1"/>
    <col min="9481" max="9481" width="1.5703125" style="29" customWidth="1"/>
    <col min="9482" max="9482" width="16.7109375" style="29" customWidth="1"/>
    <col min="9483" max="9483" width="1.28515625" style="29" customWidth="1"/>
    <col min="9484" max="9484" width="9.5703125" style="29" bestFit="1" customWidth="1"/>
    <col min="9485" max="9485" width="13.7109375" style="29" bestFit="1" customWidth="1"/>
    <col min="9486" max="9486" width="19.42578125" style="29" customWidth="1"/>
    <col min="9487" max="9487" width="9.28515625" style="29"/>
    <col min="9488" max="9488" width="11.5703125" style="29" bestFit="1" customWidth="1"/>
    <col min="9489" max="9489" width="13.7109375" style="29" bestFit="1" customWidth="1"/>
    <col min="9490" max="9490" width="1.7109375" style="29" customWidth="1"/>
    <col min="9491" max="9491" width="11.5703125" style="29" bestFit="1" customWidth="1"/>
    <col min="9492" max="9492" width="12.28515625" style="29" bestFit="1" customWidth="1"/>
    <col min="9493" max="9493" width="2.28515625" style="29" customWidth="1"/>
    <col min="9494" max="9494" width="12.28515625" style="29" bestFit="1" customWidth="1"/>
    <col min="9495" max="9730" width="9.28515625" style="29"/>
    <col min="9731" max="9731" width="12.5703125" style="29" customWidth="1"/>
    <col min="9732" max="9732" width="16.42578125" style="29" customWidth="1"/>
    <col min="9733" max="9733" width="12.7109375" style="29" customWidth="1"/>
    <col min="9734" max="9734" width="8.7109375" style="29" customWidth="1"/>
    <col min="9735" max="9735" width="1.5703125" style="29" customWidth="1"/>
    <col min="9736" max="9736" width="16.7109375" style="29" customWidth="1"/>
    <col min="9737" max="9737" width="1.5703125" style="29" customWidth="1"/>
    <col min="9738" max="9738" width="16.7109375" style="29" customWidth="1"/>
    <col min="9739" max="9739" width="1.28515625" style="29" customWidth="1"/>
    <col min="9740" max="9740" width="9.5703125" style="29" bestFit="1" customWidth="1"/>
    <col min="9741" max="9741" width="13.7109375" style="29" bestFit="1" customWidth="1"/>
    <col min="9742" max="9742" width="19.42578125" style="29" customWidth="1"/>
    <col min="9743" max="9743" width="9.28515625" style="29"/>
    <col min="9744" max="9744" width="11.5703125" style="29" bestFit="1" customWidth="1"/>
    <col min="9745" max="9745" width="13.7109375" style="29" bestFit="1" customWidth="1"/>
    <col min="9746" max="9746" width="1.7109375" style="29" customWidth="1"/>
    <col min="9747" max="9747" width="11.5703125" style="29" bestFit="1" customWidth="1"/>
    <col min="9748" max="9748" width="12.28515625" style="29" bestFit="1" customWidth="1"/>
    <col min="9749" max="9749" width="2.28515625" style="29" customWidth="1"/>
    <col min="9750" max="9750" width="12.28515625" style="29" bestFit="1" customWidth="1"/>
    <col min="9751" max="9986" width="9.28515625" style="29"/>
    <col min="9987" max="9987" width="12.5703125" style="29" customWidth="1"/>
    <col min="9988" max="9988" width="16.42578125" style="29" customWidth="1"/>
    <col min="9989" max="9989" width="12.7109375" style="29" customWidth="1"/>
    <col min="9990" max="9990" width="8.7109375" style="29" customWidth="1"/>
    <col min="9991" max="9991" width="1.5703125" style="29" customWidth="1"/>
    <col min="9992" max="9992" width="16.7109375" style="29" customWidth="1"/>
    <col min="9993" max="9993" width="1.5703125" style="29" customWidth="1"/>
    <col min="9994" max="9994" width="16.7109375" style="29" customWidth="1"/>
    <col min="9995" max="9995" width="1.28515625" style="29" customWidth="1"/>
    <col min="9996" max="9996" width="9.5703125" style="29" bestFit="1" customWidth="1"/>
    <col min="9997" max="9997" width="13.7109375" style="29" bestFit="1" customWidth="1"/>
    <col min="9998" max="9998" width="19.42578125" style="29" customWidth="1"/>
    <col min="9999" max="9999" width="9.28515625" style="29"/>
    <col min="10000" max="10000" width="11.5703125" style="29" bestFit="1" customWidth="1"/>
    <col min="10001" max="10001" width="13.7109375" style="29" bestFit="1" customWidth="1"/>
    <col min="10002" max="10002" width="1.7109375" style="29" customWidth="1"/>
    <col min="10003" max="10003" width="11.5703125" style="29" bestFit="1" customWidth="1"/>
    <col min="10004" max="10004" width="12.28515625" style="29" bestFit="1" customWidth="1"/>
    <col min="10005" max="10005" width="2.28515625" style="29" customWidth="1"/>
    <col min="10006" max="10006" width="12.28515625" style="29" bestFit="1" customWidth="1"/>
    <col min="10007" max="10242" width="9.28515625" style="29"/>
    <col min="10243" max="10243" width="12.5703125" style="29" customWidth="1"/>
    <col min="10244" max="10244" width="16.42578125" style="29" customWidth="1"/>
    <col min="10245" max="10245" width="12.7109375" style="29" customWidth="1"/>
    <col min="10246" max="10246" width="8.7109375" style="29" customWidth="1"/>
    <col min="10247" max="10247" width="1.5703125" style="29" customWidth="1"/>
    <col min="10248" max="10248" width="16.7109375" style="29" customWidth="1"/>
    <col min="10249" max="10249" width="1.5703125" style="29" customWidth="1"/>
    <col min="10250" max="10250" width="16.7109375" style="29" customWidth="1"/>
    <col min="10251" max="10251" width="1.28515625" style="29" customWidth="1"/>
    <col min="10252" max="10252" width="9.5703125" style="29" bestFit="1" customWidth="1"/>
    <col min="10253" max="10253" width="13.7109375" style="29" bestFit="1" customWidth="1"/>
    <col min="10254" max="10254" width="19.42578125" style="29" customWidth="1"/>
    <col min="10255" max="10255" width="9.28515625" style="29"/>
    <col min="10256" max="10256" width="11.5703125" style="29" bestFit="1" customWidth="1"/>
    <col min="10257" max="10257" width="13.7109375" style="29" bestFit="1" customWidth="1"/>
    <col min="10258" max="10258" width="1.7109375" style="29" customWidth="1"/>
    <col min="10259" max="10259" width="11.5703125" style="29" bestFit="1" customWidth="1"/>
    <col min="10260" max="10260" width="12.28515625" style="29" bestFit="1" customWidth="1"/>
    <col min="10261" max="10261" width="2.28515625" style="29" customWidth="1"/>
    <col min="10262" max="10262" width="12.28515625" style="29" bestFit="1" customWidth="1"/>
    <col min="10263" max="10498" width="9.28515625" style="29"/>
    <col min="10499" max="10499" width="12.5703125" style="29" customWidth="1"/>
    <col min="10500" max="10500" width="16.42578125" style="29" customWidth="1"/>
    <col min="10501" max="10501" width="12.7109375" style="29" customWidth="1"/>
    <col min="10502" max="10502" width="8.7109375" style="29" customWidth="1"/>
    <col min="10503" max="10503" width="1.5703125" style="29" customWidth="1"/>
    <col min="10504" max="10504" width="16.7109375" style="29" customWidth="1"/>
    <col min="10505" max="10505" width="1.5703125" style="29" customWidth="1"/>
    <col min="10506" max="10506" width="16.7109375" style="29" customWidth="1"/>
    <col min="10507" max="10507" width="1.28515625" style="29" customWidth="1"/>
    <col min="10508" max="10508" width="9.5703125" style="29" bestFit="1" customWidth="1"/>
    <col min="10509" max="10509" width="13.7109375" style="29" bestFit="1" customWidth="1"/>
    <col min="10510" max="10510" width="19.42578125" style="29" customWidth="1"/>
    <col min="10511" max="10511" width="9.28515625" style="29"/>
    <col min="10512" max="10512" width="11.5703125" style="29" bestFit="1" customWidth="1"/>
    <col min="10513" max="10513" width="13.7109375" style="29" bestFit="1" customWidth="1"/>
    <col min="10514" max="10514" width="1.7109375" style="29" customWidth="1"/>
    <col min="10515" max="10515" width="11.5703125" style="29" bestFit="1" customWidth="1"/>
    <col min="10516" max="10516" width="12.28515625" style="29" bestFit="1" customWidth="1"/>
    <col min="10517" max="10517" width="2.28515625" style="29" customWidth="1"/>
    <col min="10518" max="10518" width="12.28515625" style="29" bestFit="1" customWidth="1"/>
    <col min="10519" max="10754" width="9.28515625" style="29"/>
    <col min="10755" max="10755" width="12.5703125" style="29" customWidth="1"/>
    <col min="10756" max="10756" width="16.42578125" style="29" customWidth="1"/>
    <col min="10757" max="10757" width="12.7109375" style="29" customWidth="1"/>
    <col min="10758" max="10758" width="8.7109375" style="29" customWidth="1"/>
    <col min="10759" max="10759" width="1.5703125" style="29" customWidth="1"/>
    <col min="10760" max="10760" width="16.7109375" style="29" customWidth="1"/>
    <col min="10761" max="10761" width="1.5703125" style="29" customWidth="1"/>
    <col min="10762" max="10762" width="16.7109375" style="29" customWidth="1"/>
    <col min="10763" max="10763" width="1.28515625" style="29" customWidth="1"/>
    <col min="10764" max="10764" width="9.5703125" style="29" bestFit="1" customWidth="1"/>
    <col min="10765" max="10765" width="13.7109375" style="29" bestFit="1" customWidth="1"/>
    <col min="10766" max="10766" width="19.42578125" style="29" customWidth="1"/>
    <col min="10767" max="10767" width="9.28515625" style="29"/>
    <col min="10768" max="10768" width="11.5703125" style="29" bestFit="1" customWidth="1"/>
    <col min="10769" max="10769" width="13.7109375" style="29" bestFit="1" customWidth="1"/>
    <col min="10770" max="10770" width="1.7109375" style="29" customWidth="1"/>
    <col min="10771" max="10771" width="11.5703125" style="29" bestFit="1" customWidth="1"/>
    <col min="10772" max="10772" width="12.28515625" style="29" bestFit="1" customWidth="1"/>
    <col min="10773" max="10773" width="2.28515625" style="29" customWidth="1"/>
    <col min="10774" max="10774" width="12.28515625" style="29" bestFit="1" customWidth="1"/>
    <col min="10775" max="11010" width="9.28515625" style="29"/>
    <col min="11011" max="11011" width="12.5703125" style="29" customWidth="1"/>
    <col min="11012" max="11012" width="16.42578125" style="29" customWidth="1"/>
    <col min="11013" max="11013" width="12.7109375" style="29" customWidth="1"/>
    <col min="11014" max="11014" width="8.7109375" style="29" customWidth="1"/>
    <col min="11015" max="11015" width="1.5703125" style="29" customWidth="1"/>
    <col min="11016" max="11016" width="16.7109375" style="29" customWidth="1"/>
    <col min="11017" max="11017" width="1.5703125" style="29" customWidth="1"/>
    <col min="11018" max="11018" width="16.7109375" style="29" customWidth="1"/>
    <col min="11019" max="11019" width="1.28515625" style="29" customWidth="1"/>
    <col min="11020" max="11020" width="9.5703125" style="29" bestFit="1" customWidth="1"/>
    <col min="11021" max="11021" width="13.7109375" style="29" bestFit="1" customWidth="1"/>
    <col min="11022" max="11022" width="19.42578125" style="29" customWidth="1"/>
    <col min="11023" max="11023" width="9.28515625" style="29"/>
    <col min="11024" max="11024" width="11.5703125" style="29" bestFit="1" customWidth="1"/>
    <col min="11025" max="11025" width="13.7109375" style="29" bestFit="1" customWidth="1"/>
    <col min="11026" max="11026" width="1.7109375" style="29" customWidth="1"/>
    <col min="11027" max="11027" width="11.5703125" style="29" bestFit="1" customWidth="1"/>
    <col min="11028" max="11028" width="12.28515625" style="29" bestFit="1" customWidth="1"/>
    <col min="11029" max="11029" width="2.28515625" style="29" customWidth="1"/>
    <col min="11030" max="11030" width="12.28515625" style="29" bestFit="1" customWidth="1"/>
    <col min="11031" max="11266" width="9.28515625" style="29"/>
    <col min="11267" max="11267" width="12.5703125" style="29" customWidth="1"/>
    <col min="11268" max="11268" width="16.42578125" style="29" customWidth="1"/>
    <col min="11269" max="11269" width="12.7109375" style="29" customWidth="1"/>
    <col min="11270" max="11270" width="8.7109375" style="29" customWidth="1"/>
    <col min="11271" max="11271" width="1.5703125" style="29" customWidth="1"/>
    <col min="11272" max="11272" width="16.7109375" style="29" customWidth="1"/>
    <col min="11273" max="11273" width="1.5703125" style="29" customWidth="1"/>
    <col min="11274" max="11274" width="16.7109375" style="29" customWidth="1"/>
    <col min="11275" max="11275" width="1.28515625" style="29" customWidth="1"/>
    <col min="11276" max="11276" width="9.5703125" style="29" bestFit="1" customWidth="1"/>
    <col min="11277" max="11277" width="13.7109375" style="29" bestFit="1" customWidth="1"/>
    <col min="11278" max="11278" width="19.42578125" style="29" customWidth="1"/>
    <col min="11279" max="11279" width="9.28515625" style="29"/>
    <col min="11280" max="11280" width="11.5703125" style="29" bestFit="1" customWidth="1"/>
    <col min="11281" max="11281" width="13.7109375" style="29" bestFit="1" customWidth="1"/>
    <col min="11282" max="11282" width="1.7109375" style="29" customWidth="1"/>
    <col min="11283" max="11283" width="11.5703125" style="29" bestFit="1" customWidth="1"/>
    <col min="11284" max="11284" width="12.28515625" style="29" bestFit="1" customWidth="1"/>
    <col min="11285" max="11285" width="2.28515625" style="29" customWidth="1"/>
    <col min="11286" max="11286" width="12.28515625" style="29" bestFit="1" customWidth="1"/>
    <col min="11287" max="11522" width="9.28515625" style="29"/>
    <col min="11523" max="11523" width="12.5703125" style="29" customWidth="1"/>
    <col min="11524" max="11524" width="16.42578125" style="29" customWidth="1"/>
    <col min="11525" max="11525" width="12.7109375" style="29" customWidth="1"/>
    <col min="11526" max="11526" width="8.7109375" style="29" customWidth="1"/>
    <col min="11527" max="11527" width="1.5703125" style="29" customWidth="1"/>
    <col min="11528" max="11528" width="16.7109375" style="29" customWidth="1"/>
    <col min="11529" max="11529" width="1.5703125" style="29" customWidth="1"/>
    <col min="11530" max="11530" width="16.7109375" style="29" customWidth="1"/>
    <col min="11531" max="11531" width="1.28515625" style="29" customWidth="1"/>
    <col min="11532" max="11532" width="9.5703125" style="29" bestFit="1" customWidth="1"/>
    <col min="11533" max="11533" width="13.7109375" style="29" bestFit="1" customWidth="1"/>
    <col min="11534" max="11534" width="19.42578125" style="29" customWidth="1"/>
    <col min="11535" max="11535" width="9.28515625" style="29"/>
    <col min="11536" max="11536" width="11.5703125" style="29" bestFit="1" customWidth="1"/>
    <col min="11537" max="11537" width="13.7109375" style="29" bestFit="1" customWidth="1"/>
    <col min="11538" max="11538" width="1.7109375" style="29" customWidth="1"/>
    <col min="11539" max="11539" width="11.5703125" style="29" bestFit="1" customWidth="1"/>
    <col min="11540" max="11540" width="12.28515625" style="29" bestFit="1" customWidth="1"/>
    <col min="11541" max="11541" width="2.28515625" style="29" customWidth="1"/>
    <col min="11542" max="11542" width="12.28515625" style="29" bestFit="1" customWidth="1"/>
    <col min="11543" max="11778" width="9.28515625" style="29"/>
    <col min="11779" max="11779" width="12.5703125" style="29" customWidth="1"/>
    <col min="11780" max="11780" width="16.42578125" style="29" customWidth="1"/>
    <col min="11781" max="11781" width="12.7109375" style="29" customWidth="1"/>
    <col min="11782" max="11782" width="8.7109375" style="29" customWidth="1"/>
    <col min="11783" max="11783" width="1.5703125" style="29" customWidth="1"/>
    <col min="11784" max="11784" width="16.7109375" style="29" customWidth="1"/>
    <col min="11785" max="11785" width="1.5703125" style="29" customWidth="1"/>
    <col min="11786" max="11786" width="16.7109375" style="29" customWidth="1"/>
    <col min="11787" max="11787" width="1.28515625" style="29" customWidth="1"/>
    <col min="11788" max="11788" width="9.5703125" style="29" bestFit="1" customWidth="1"/>
    <col min="11789" max="11789" width="13.7109375" style="29" bestFit="1" customWidth="1"/>
    <col min="11790" max="11790" width="19.42578125" style="29" customWidth="1"/>
    <col min="11791" max="11791" width="9.28515625" style="29"/>
    <col min="11792" max="11792" width="11.5703125" style="29" bestFit="1" customWidth="1"/>
    <col min="11793" max="11793" width="13.7109375" style="29" bestFit="1" customWidth="1"/>
    <col min="11794" max="11794" width="1.7109375" style="29" customWidth="1"/>
    <col min="11795" max="11795" width="11.5703125" style="29" bestFit="1" customWidth="1"/>
    <col min="11796" max="11796" width="12.28515625" style="29" bestFit="1" customWidth="1"/>
    <col min="11797" max="11797" width="2.28515625" style="29" customWidth="1"/>
    <col min="11798" max="11798" width="12.28515625" style="29" bestFit="1" customWidth="1"/>
    <col min="11799" max="12034" width="9.28515625" style="29"/>
    <col min="12035" max="12035" width="12.5703125" style="29" customWidth="1"/>
    <col min="12036" max="12036" width="16.42578125" style="29" customWidth="1"/>
    <col min="12037" max="12037" width="12.7109375" style="29" customWidth="1"/>
    <col min="12038" max="12038" width="8.7109375" style="29" customWidth="1"/>
    <col min="12039" max="12039" width="1.5703125" style="29" customWidth="1"/>
    <col min="12040" max="12040" width="16.7109375" style="29" customWidth="1"/>
    <col min="12041" max="12041" width="1.5703125" style="29" customWidth="1"/>
    <col min="12042" max="12042" width="16.7109375" style="29" customWidth="1"/>
    <col min="12043" max="12043" width="1.28515625" style="29" customWidth="1"/>
    <col min="12044" max="12044" width="9.5703125" style="29" bestFit="1" customWidth="1"/>
    <col min="12045" max="12045" width="13.7109375" style="29" bestFit="1" customWidth="1"/>
    <col min="12046" max="12046" width="19.42578125" style="29" customWidth="1"/>
    <col min="12047" max="12047" width="9.28515625" style="29"/>
    <col min="12048" max="12048" width="11.5703125" style="29" bestFit="1" customWidth="1"/>
    <col min="12049" max="12049" width="13.7109375" style="29" bestFit="1" customWidth="1"/>
    <col min="12050" max="12050" width="1.7109375" style="29" customWidth="1"/>
    <col min="12051" max="12051" width="11.5703125" style="29" bestFit="1" customWidth="1"/>
    <col min="12052" max="12052" width="12.28515625" style="29" bestFit="1" customWidth="1"/>
    <col min="12053" max="12053" width="2.28515625" style="29" customWidth="1"/>
    <col min="12054" max="12054" width="12.28515625" style="29" bestFit="1" customWidth="1"/>
    <col min="12055" max="12290" width="9.28515625" style="29"/>
    <col min="12291" max="12291" width="12.5703125" style="29" customWidth="1"/>
    <col min="12292" max="12292" width="16.42578125" style="29" customWidth="1"/>
    <col min="12293" max="12293" width="12.7109375" style="29" customWidth="1"/>
    <col min="12294" max="12294" width="8.7109375" style="29" customWidth="1"/>
    <col min="12295" max="12295" width="1.5703125" style="29" customWidth="1"/>
    <col min="12296" max="12296" width="16.7109375" style="29" customWidth="1"/>
    <col min="12297" max="12297" width="1.5703125" style="29" customWidth="1"/>
    <col min="12298" max="12298" width="16.7109375" style="29" customWidth="1"/>
    <col min="12299" max="12299" width="1.28515625" style="29" customWidth="1"/>
    <col min="12300" max="12300" width="9.5703125" style="29" bestFit="1" customWidth="1"/>
    <col min="12301" max="12301" width="13.7109375" style="29" bestFit="1" customWidth="1"/>
    <col min="12302" max="12302" width="19.42578125" style="29" customWidth="1"/>
    <col min="12303" max="12303" width="9.28515625" style="29"/>
    <col min="12304" max="12304" width="11.5703125" style="29" bestFit="1" customWidth="1"/>
    <col min="12305" max="12305" width="13.7109375" style="29" bestFit="1" customWidth="1"/>
    <col min="12306" max="12306" width="1.7109375" style="29" customWidth="1"/>
    <col min="12307" max="12307" width="11.5703125" style="29" bestFit="1" customWidth="1"/>
    <col min="12308" max="12308" width="12.28515625" style="29" bestFit="1" customWidth="1"/>
    <col min="12309" max="12309" width="2.28515625" style="29" customWidth="1"/>
    <col min="12310" max="12310" width="12.28515625" style="29" bestFit="1" customWidth="1"/>
    <col min="12311" max="12546" width="9.28515625" style="29"/>
    <col min="12547" max="12547" width="12.5703125" style="29" customWidth="1"/>
    <col min="12548" max="12548" width="16.42578125" style="29" customWidth="1"/>
    <col min="12549" max="12549" width="12.7109375" style="29" customWidth="1"/>
    <col min="12550" max="12550" width="8.7109375" style="29" customWidth="1"/>
    <col min="12551" max="12551" width="1.5703125" style="29" customWidth="1"/>
    <col min="12552" max="12552" width="16.7109375" style="29" customWidth="1"/>
    <col min="12553" max="12553" width="1.5703125" style="29" customWidth="1"/>
    <col min="12554" max="12554" width="16.7109375" style="29" customWidth="1"/>
    <col min="12555" max="12555" width="1.28515625" style="29" customWidth="1"/>
    <col min="12556" max="12556" width="9.5703125" style="29" bestFit="1" customWidth="1"/>
    <col min="12557" max="12557" width="13.7109375" style="29" bestFit="1" customWidth="1"/>
    <col min="12558" max="12558" width="19.42578125" style="29" customWidth="1"/>
    <col min="12559" max="12559" width="9.28515625" style="29"/>
    <col min="12560" max="12560" width="11.5703125" style="29" bestFit="1" customWidth="1"/>
    <col min="12561" max="12561" width="13.7109375" style="29" bestFit="1" customWidth="1"/>
    <col min="12562" max="12562" width="1.7109375" style="29" customWidth="1"/>
    <col min="12563" max="12563" width="11.5703125" style="29" bestFit="1" customWidth="1"/>
    <col min="12564" max="12564" width="12.28515625" style="29" bestFit="1" customWidth="1"/>
    <col min="12565" max="12565" width="2.28515625" style="29" customWidth="1"/>
    <col min="12566" max="12566" width="12.28515625" style="29" bestFit="1" customWidth="1"/>
    <col min="12567" max="12802" width="9.28515625" style="29"/>
    <col min="12803" max="12803" width="12.5703125" style="29" customWidth="1"/>
    <col min="12804" max="12804" width="16.42578125" style="29" customWidth="1"/>
    <col min="12805" max="12805" width="12.7109375" style="29" customWidth="1"/>
    <col min="12806" max="12806" width="8.7109375" style="29" customWidth="1"/>
    <col min="12807" max="12807" width="1.5703125" style="29" customWidth="1"/>
    <col min="12808" max="12808" width="16.7109375" style="29" customWidth="1"/>
    <col min="12809" max="12809" width="1.5703125" style="29" customWidth="1"/>
    <col min="12810" max="12810" width="16.7109375" style="29" customWidth="1"/>
    <col min="12811" max="12811" width="1.28515625" style="29" customWidth="1"/>
    <col min="12812" max="12812" width="9.5703125" style="29" bestFit="1" customWidth="1"/>
    <col min="12813" max="12813" width="13.7109375" style="29" bestFit="1" customWidth="1"/>
    <col min="12814" max="12814" width="19.42578125" style="29" customWidth="1"/>
    <col min="12815" max="12815" width="9.28515625" style="29"/>
    <col min="12816" max="12816" width="11.5703125" style="29" bestFit="1" customWidth="1"/>
    <col min="12817" max="12817" width="13.7109375" style="29" bestFit="1" customWidth="1"/>
    <col min="12818" max="12818" width="1.7109375" style="29" customWidth="1"/>
    <col min="12819" max="12819" width="11.5703125" style="29" bestFit="1" customWidth="1"/>
    <col min="12820" max="12820" width="12.28515625" style="29" bestFit="1" customWidth="1"/>
    <col min="12821" max="12821" width="2.28515625" style="29" customWidth="1"/>
    <col min="12822" max="12822" width="12.28515625" style="29" bestFit="1" customWidth="1"/>
    <col min="12823" max="13058" width="9.28515625" style="29"/>
    <col min="13059" max="13059" width="12.5703125" style="29" customWidth="1"/>
    <col min="13060" max="13060" width="16.42578125" style="29" customWidth="1"/>
    <col min="13061" max="13061" width="12.7109375" style="29" customWidth="1"/>
    <col min="13062" max="13062" width="8.7109375" style="29" customWidth="1"/>
    <col min="13063" max="13063" width="1.5703125" style="29" customWidth="1"/>
    <col min="13064" max="13064" width="16.7109375" style="29" customWidth="1"/>
    <col min="13065" max="13065" width="1.5703125" style="29" customWidth="1"/>
    <col min="13066" max="13066" width="16.7109375" style="29" customWidth="1"/>
    <col min="13067" max="13067" width="1.28515625" style="29" customWidth="1"/>
    <col min="13068" max="13068" width="9.5703125" style="29" bestFit="1" customWidth="1"/>
    <col min="13069" max="13069" width="13.7109375" style="29" bestFit="1" customWidth="1"/>
    <col min="13070" max="13070" width="19.42578125" style="29" customWidth="1"/>
    <col min="13071" max="13071" width="9.28515625" style="29"/>
    <col min="13072" max="13072" width="11.5703125" style="29" bestFit="1" customWidth="1"/>
    <col min="13073" max="13073" width="13.7109375" style="29" bestFit="1" customWidth="1"/>
    <col min="13074" max="13074" width="1.7109375" style="29" customWidth="1"/>
    <col min="13075" max="13075" width="11.5703125" style="29" bestFit="1" customWidth="1"/>
    <col min="13076" max="13076" width="12.28515625" style="29" bestFit="1" customWidth="1"/>
    <col min="13077" max="13077" width="2.28515625" style="29" customWidth="1"/>
    <col min="13078" max="13078" width="12.28515625" style="29" bestFit="1" customWidth="1"/>
    <col min="13079" max="13314" width="9.28515625" style="29"/>
    <col min="13315" max="13315" width="12.5703125" style="29" customWidth="1"/>
    <col min="13316" max="13316" width="16.42578125" style="29" customWidth="1"/>
    <col min="13317" max="13317" width="12.7109375" style="29" customWidth="1"/>
    <col min="13318" max="13318" width="8.7109375" style="29" customWidth="1"/>
    <col min="13319" max="13319" width="1.5703125" style="29" customWidth="1"/>
    <col min="13320" max="13320" width="16.7109375" style="29" customWidth="1"/>
    <col min="13321" max="13321" width="1.5703125" style="29" customWidth="1"/>
    <col min="13322" max="13322" width="16.7109375" style="29" customWidth="1"/>
    <col min="13323" max="13323" width="1.28515625" style="29" customWidth="1"/>
    <col min="13324" max="13324" width="9.5703125" style="29" bestFit="1" customWidth="1"/>
    <col min="13325" max="13325" width="13.7109375" style="29" bestFit="1" customWidth="1"/>
    <col min="13326" max="13326" width="19.42578125" style="29" customWidth="1"/>
    <col min="13327" max="13327" width="9.28515625" style="29"/>
    <col min="13328" max="13328" width="11.5703125" style="29" bestFit="1" customWidth="1"/>
    <col min="13329" max="13329" width="13.7109375" style="29" bestFit="1" customWidth="1"/>
    <col min="13330" max="13330" width="1.7109375" style="29" customWidth="1"/>
    <col min="13331" max="13331" width="11.5703125" style="29" bestFit="1" customWidth="1"/>
    <col min="13332" max="13332" width="12.28515625" style="29" bestFit="1" customWidth="1"/>
    <col min="13333" max="13333" width="2.28515625" style="29" customWidth="1"/>
    <col min="13334" max="13334" width="12.28515625" style="29" bestFit="1" customWidth="1"/>
    <col min="13335" max="13570" width="9.28515625" style="29"/>
    <col min="13571" max="13571" width="12.5703125" style="29" customWidth="1"/>
    <col min="13572" max="13572" width="16.42578125" style="29" customWidth="1"/>
    <col min="13573" max="13573" width="12.7109375" style="29" customWidth="1"/>
    <col min="13574" max="13574" width="8.7109375" style="29" customWidth="1"/>
    <col min="13575" max="13575" width="1.5703125" style="29" customWidth="1"/>
    <col min="13576" max="13576" width="16.7109375" style="29" customWidth="1"/>
    <col min="13577" max="13577" width="1.5703125" style="29" customWidth="1"/>
    <col min="13578" max="13578" width="16.7109375" style="29" customWidth="1"/>
    <col min="13579" max="13579" width="1.28515625" style="29" customWidth="1"/>
    <col min="13580" max="13580" width="9.5703125" style="29" bestFit="1" customWidth="1"/>
    <col min="13581" max="13581" width="13.7109375" style="29" bestFit="1" customWidth="1"/>
    <col min="13582" max="13582" width="19.42578125" style="29" customWidth="1"/>
    <col min="13583" max="13583" width="9.28515625" style="29"/>
    <col min="13584" max="13584" width="11.5703125" style="29" bestFit="1" customWidth="1"/>
    <col min="13585" max="13585" width="13.7109375" style="29" bestFit="1" customWidth="1"/>
    <col min="13586" max="13586" width="1.7109375" style="29" customWidth="1"/>
    <col min="13587" max="13587" width="11.5703125" style="29" bestFit="1" customWidth="1"/>
    <col min="13588" max="13588" width="12.28515625" style="29" bestFit="1" customWidth="1"/>
    <col min="13589" max="13589" width="2.28515625" style="29" customWidth="1"/>
    <col min="13590" max="13590" width="12.28515625" style="29" bestFit="1" customWidth="1"/>
    <col min="13591" max="13826" width="9.28515625" style="29"/>
    <col min="13827" max="13827" width="12.5703125" style="29" customWidth="1"/>
    <col min="13828" max="13828" width="16.42578125" style="29" customWidth="1"/>
    <col min="13829" max="13829" width="12.7109375" style="29" customWidth="1"/>
    <col min="13830" max="13830" width="8.7109375" style="29" customWidth="1"/>
    <col min="13831" max="13831" width="1.5703125" style="29" customWidth="1"/>
    <col min="13832" max="13832" width="16.7109375" style="29" customWidth="1"/>
    <col min="13833" max="13833" width="1.5703125" style="29" customWidth="1"/>
    <col min="13834" max="13834" width="16.7109375" style="29" customWidth="1"/>
    <col min="13835" max="13835" width="1.28515625" style="29" customWidth="1"/>
    <col min="13836" max="13836" width="9.5703125" style="29" bestFit="1" customWidth="1"/>
    <col min="13837" max="13837" width="13.7109375" style="29" bestFit="1" customWidth="1"/>
    <col min="13838" max="13838" width="19.42578125" style="29" customWidth="1"/>
    <col min="13839" max="13839" width="9.28515625" style="29"/>
    <col min="13840" max="13840" width="11.5703125" style="29" bestFit="1" customWidth="1"/>
    <col min="13841" max="13841" width="13.7109375" style="29" bestFit="1" customWidth="1"/>
    <col min="13842" max="13842" width="1.7109375" style="29" customWidth="1"/>
    <col min="13843" max="13843" width="11.5703125" style="29" bestFit="1" customWidth="1"/>
    <col min="13844" max="13844" width="12.28515625" style="29" bestFit="1" customWidth="1"/>
    <col min="13845" max="13845" width="2.28515625" style="29" customWidth="1"/>
    <col min="13846" max="13846" width="12.28515625" style="29" bestFit="1" customWidth="1"/>
    <col min="13847" max="14082" width="9.28515625" style="29"/>
    <col min="14083" max="14083" width="12.5703125" style="29" customWidth="1"/>
    <col min="14084" max="14084" width="16.42578125" style="29" customWidth="1"/>
    <col min="14085" max="14085" width="12.7109375" style="29" customWidth="1"/>
    <col min="14086" max="14086" width="8.7109375" style="29" customWidth="1"/>
    <col min="14087" max="14087" width="1.5703125" style="29" customWidth="1"/>
    <col min="14088" max="14088" width="16.7109375" style="29" customWidth="1"/>
    <col min="14089" max="14089" width="1.5703125" style="29" customWidth="1"/>
    <col min="14090" max="14090" width="16.7109375" style="29" customWidth="1"/>
    <col min="14091" max="14091" width="1.28515625" style="29" customWidth="1"/>
    <col min="14092" max="14092" width="9.5703125" style="29" bestFit="1" customWidth="1"/>
    <col min="14093" max="14093" width="13.7109375" style="29" bestFit="1" customWidth="1"/>
    <col min="14094" max="14094" width="19.42578125" style="29" customWidth="1"/>
    <col min="14095" max="14095" width="9.28515625" style="29"/>
    <col min="14096" max="14096" width="11.5703125" style="29" bestFit="1" customWidth="1"/>
    <col min="14097" max="14097" width="13.7109375" style="29" bestFit="1" customWidth="1"/>
    <col min="14098" max="14098" width="1.7109375" style="29" customWidth="1"/>
    <col min="14099" max="14099" width="11.5703125" style="29" bestFit="1" customWidth="1"/>
    <col min="14100" max="14100" width="12.28515625" style="29" bestFit="1" customWidth="1"/>
    <col min="14101" max="14101" width="2.28515625" style="29" customWidth="1"/>
    <col min="14102" max="14102" width="12.28515625" style="29" bestFit="1" customWidth="1"/>
    <col min="14103" max="14338" width="9.28515625" style="29"/>
    <col min="14339" max="14339" width="12.5703125" style="29" customWidth="1"/>
    <col min="14340" max="14340" width="16.42578125" style="29" customWidth="1"/>
    <col min="14341" max="14341" width="12.7109375" style="29" customWidth="1"/>
    <col min="14342" max="14342" width="8.7109375" style="29" customWidth="1"/>
    <col min="14343" max="14343" width="1.5703125" style="29" customWidth="1"/>
    <col min="14344" max="14344" width="16.7109375" style="29" customWidth="1"/>
    <col min="14345" max="14345" width="1.5703125" style="29" customWidth="1"/>
    <col min="14346" max="14346" width="16.7109375" style="29" customWidth="1"/>
    <col min="14347" max="14347" width="1.28515625" style="29" customWidth="1"/>
    <col min="14348" max="14348" width="9.5703125" style="29" bestFit="1" customWidth="1"/>
    <col min="14349" max="14349" width="13.7109375" style="29" bestFit="1" customWidth="1"/>
    <col min="14350" max="14350" width="19.42578125" style="29" customWidth="1"/>
    <col min="14351" max="14351" width="9.28515625" style="29"/>
    <col min="14352" max="14352" width="11.5703125" style="29" bestFit="1" customWidth="1"/>
    <col min="14353" max="14353" width="13.7109375" style="29" bestFit="1" customWidth="1"/>
    <col min="14354" max="14354" width="1.7109375" style="29" customWidth="1"/>
    <col min="14355" max="14355" width="11.5703125" style="29" bestFit="1" customWidth="1"/>
    <col min="14356" max="14356" width="12.28515625" style="29" bestFit="1" customWidth="1"/>
    <col min="14357" max="14357" width="2.28515625" style="29" customWidth="1"/>
    <col min="14358" max="14358" width="12.28515625" style="29" bestFit="1" customWidth="1"/>
    <col min="14359" max="14594" width="9.28515625" style="29"/>
    <col min="14595" max="14595" width="12.5703125" style="29" customWidth="1"/>
    <col min="14596" max="14596" width="16.42578125" style="29" customWidth="1"/>
    <col min="14597" max="14597" width="12.7109375" style="29" customWidth="1"/>
    <col min="14598" max="14598" width="8.7109375" style="29" customWidth="1"/>
    <col min="14599" max="14599" width="1.5703125" style="29" customWidth="1"/>
    <col min="14600" max="14600" width="16.7109375" style="29" customWidth="1"/>
    <col min="14601" max="14601" width="1.5703125" style="29" customWidth="1"/>
    <col min="14602" max="14602" width="16.7109375" style="29" customWidth="1"/>
    <col min="14603" max="14603" width="1.28515625" style="29" customWidth="1"/>
    <col min="14604" max="14604" width="9.5703125" style="29" bestFit="1" customWidth="1"/>
    <col min="14605" max="14605" width="13.7109375" style="29" bestFit="1" customWidth="1"/>
    <col min="14606" max="14606" width="19.42578125" style="29" customWidth="1"/>
    <col min="14607" max="14607" width="9.28515625" style="29"/>
    <col min="14608" max="14608" width="11.5703125" style="29" bestFit="1" customWidth="1"/>
    <col min="14609" max="14609" width="13.7109375" style="29" bestFit="1" customWidth="1"/>
    <col min="14610" max="14610" width="1.7109375" style="29" customWidth="1"/>
    <col min="14611" max="14611" width="11.5703125" style="29" bestFit="1" customWidth="1"/>
    <col min="14612" max="14612" width="12.28515625" style="29" bestFit="1" customWidth="1"/>
    <col min="14613" max="14613" width="2.28515625" style="29" customWidth="1"/>
    <col min="14614" max="14614" width="12.28515625" style="29" bestFit="1" customWidth="1"/>
    <col min="14615" max="14850" width="9.28515625" style="29"/>
    <col min="14851" max="14851" width="12.5703125" style="29" customWidth="1"/>
    <col min="14852" max="14852" width="16.42578125" style="29" customWidth="1"/>
    <col min="14853" max="14853" width="12.7109375" style="29" customWidth="1"/>
    <col min="14854" max="14854" width="8.7109375" style="29" customWidth="1"/>
    <col min="14855" max="14855" width="1.5703125" style="29" customWidth="1"/>
    <col min="14856" max="14856" width="16.7109375" style="29" customWidth="1"/>
    <col min="14857" max="14857" width="1.5703125" style="29" customWidth="1"/>
    <col min="14858" max="14858" width="16.7109375" style="29" customWidth="1"/>
    <col min="14859" max="14859" width="1.28515625" style="29" customWidth="1"/>
    <col min="14860" max="14860" width="9.5703125" style="29" bestFit="1" customWidth="1"/>
    <col min="14861" max="14861" width="13.7109375" style="29" bestFit="1" customWidth="1"/>
    <col min="14862" max="14862" width="19.42578125" style="29" customWidth="1"/>
    <col min="14863" max="14863" width="9.28515625" style="29"/>
    <col min="14864" max="14864" width="11.5703125" style="29" bestFit="1" customWidth="1"/>
    <col min="14865" max="14865" width="13.7109375" style="29" bestFit="1" customWidth="1"/>
    <col min="14866" max="14866" width="1.7109375" style="29" customWidth="1"/>
    <col min="14867" max="14867" width="11.5703125" style="29" bestFit="1" customWidth="1"/>
    <col min="14868" max="14868" width="12.28515625" style="29" bestFit="1" customWidth="1"/>
    <col min="14869" max="14869" width="2.28515625" style="29" customWidth="1"/>
    <col min="14870" max="14870" width="12.28515625" style="29" bestFit="1" customWidth="1"/>
    <col min="14871" max="15106" width="9.28515625" style="29"/>
    <col min="15107" max="15107" width="12.5703125" style="29" customWidth="1"/>
    <col min="15108" max="15108" width="16.42578125" style="29" customWidth="1"/>
    <col min="15109" max="15109" width="12.7109375" style="29" customWidth="1"/>
    <col min="15110" max="15110" width="8.7109375" style="29" customWidth="1"/>
    <col min="15111" max="15111" width="1.5703125" style="29" customWidth="1"/>
    <col min="15112" max="15112" width="16.7109375" style="29" customWidth="1"/>
    <col min="15113" max="15113" width="1.5703125" style="29" customWidth="1"/>
    <col min="15114" max="15114" width="16.7109375" style="29" customWidth="1"/>
    <col min="15115" max="15115" width="1.28515625" style="29" customWidth="1"/>
    <col min="15116" max="15116" width="9.5703125" style="29" bestFit="1" customWidth="1"/>
    <col min="15117" max="15117" width="13.7109375" style="29" bestFit="1" customWidth="1"/>
    <col min="15118" max="15118" width="19.42578125" style="29" customWidth="1"/>
    <col min="15119" max="15119" width="9.28515625" style="29"/>
    <col min="15120" max="15120" width="11.5703125" style="29" bestFit="1" customWidth="1"/>
    <col min="15121" max="15121" width="13.7109375" style="29" bestFit="1" customWidth="1"/>
    <col min="15122" max="15122" width="1.7109375" style="29" customWidth="1"/>
    <col min="15123" max="15123" width="11.5703125" style="29" bestFit="1" customWidth="1"/>
    <col min="15124" max="15124" width="12.28515625" style="29" bestFit="1" customWidth="1"/>
    <col min="15125" max="15125" width="2.28515625" style="29" customWidth="1"/>
    <col min="15126" max="15126" width="12.28515625" style="29" bestFit="1" customWidth="1"/>
    <col min="15127" max="15362" width="9.28515625" style="29"/>
    <col min="15363" max="15363" width="12.5703125" style="29" customWidth="1"/>
    <col min="15364" max="15364" width="16.42578125" style="29" customWidth="1"/>
    <col min="15365" max="15365" width="12.7109375" style="29" customWidth="1"/>
    <col min="15366" max="15366" width="8.7109375" style="29" customWidth="1"/>
    <col min="15367" max="15367" width="1.5703125" style="29" customWidth="1"/>
    <col min="15368" max="15368" width="16.7109375" style="29" customWidth="1"/>
    <col min="15369" max="15369" width="1.5703125" style="29" customWidth="1"/>
    <col min="15370" max="15370" width="16.7109375" style="29" customWidth="1"/>
    <col min="15371" max="15371" width="1.28515625" style="29" customWidth="1"/>
    <col min="15372" max="15372" width="9.5703125" style="29" bestFit="1" customWidth="1"/>
    <col min="15373" max="15373" width="13.7109375" style="29" bestFit="1" customWidth="1"/>
    <col min="15374" max="15374" width="19.42578125" style="29" customWidth="1"/>
    <col min="15375" max="15375" width="9.28515625" style="29"/>
    <col min="15376" max="15376" width="11.5703125" style="29" bestFit="1" customWidth="1"/>
    <col min="15377" max="15377" width="13.7109375" style="29" bestFit="1" customWidth="1"/>
    <col min="15378" max="15378" width="1.7109375" style="29" customWidth="1"/>
    <col min="15379" max="15379" width="11.5703125" style="29" bestFit="1" customWidth="1"/>
    <col min="15380" max="15380" width="12.28515625" style="29" bestFit="1" customWidth="1"/>
    <col min="15381" max="15381" width="2.28515625" style="29" customWidth="1"/>
    <col min="15382" max="15382" width="12.28515625" style="29" bestFit="1" customWidth="1"/>
    <col min="15383" max="15618" width="9.28515625" style="29"/>
    <col min="15619" max="15619" width="12.5703125" style="29" customWidth="1"/>
    <col min="15620" max="15620" width="16.42578125" style="29" customWidth="1"/>
    <col min="15621" max="15621" width="12.7109375" style="29" customWidth="1"/>
    <col min="15622" max="15622" width="8.7109375" style="29" customWidth="1"/>
    <col min="15623" max="15623" width="1.5703125" style="29" customWidth="1"/>
    <col min="15624" max="15624" width="16.7109375" style="29" customWidth="1"/>
    <col min="15625" max="15625" width="1.5703125" style="29" customWidth="1"/>
    <col min="15626" max="15626" width="16.7109375" style="29" customWidth="1"/>
    <col min="15627" max="15627" width="1.28515625" style="29" customWidth="1"/>
    <col min="15628" max="15628" width="9.5703125" style="29" bestFit="1" customWidth="1"/>
    <col min="15629" max="15629" width="13.7109375" style="29" bestFit="1" customWidth="1"/>
    <col min="15630" max="15630" width="19.42578125" style="29" customWidth="1"/>
    <col min="15631" max="15631" width="9.28515625" style="29"/>
    <col min="15632" max="15632" width="11.5703125" style="29" bestFit="1" customWidth="1"/>
    <col min="15633" max="15633" width="13.7109375" style="29" bestFit="1" customWidth="1"/>
    <col min="15634" max="15634" width="1.7109375" style="29" customWidth="1"/>
    <col min="15635" max="15635" width="11.5703125" style="29" bestFit="1" customWidth="1"/>
    <col min="15636" max="15636" width="12.28515625" style="29" bestFit="1" customWidth="1"/>
    <col min="15637" max="15637" width="2.28515625" style="29" customWidth="1"/>
    <col min="15638" max="15638" width="12.28515625" style="29" bestFit="1" customWidth="1"/>
    <col min="15639" max="15874" width="9.28515625" style="29"/>
    <col min="15875" max="15875" width="12.5703125" style="29" customWidth="1"/>
    <col min="15876" max="15876" width="16.42578125" style="29" customWidth="1"/>
    <col min="15877" max="15877" width="12.7109375" style="29" customWidth="1"/>
    <col min="15878" max="15878" width="8.7109375" style="29" customWidth="1"/>
    <col min="15879" max="15879" width="1.5703125" style="29" customWidth="1"/>
    <col min="15880" max="15880" width="16.7109375" style="29" customWidth="1"/>
    <col min="15881" max="15881" width="1.5703125" style="29" customWidth="1"/>
    <col min="15882" max="15882" width="16.7109375" style="29" customWidth="1"/>
    <col min="15883" max="15883" width="1.28515625" style="29" customWidth="1"/>
    <col min="15884" max="15884" width="9.5703125" style="29" bestFit="1" customWidth="1"/>
    <col min="15885" max="15885" width="13.7109375" style="29" bestFit="1" customWidth="1"/>
    <col min="15886" max="15886" width="19.42578125" style="29" customWidth="1"/>
    <col min="15887" max="15887" width="9.28515625" style="29"/>
    <col min="15888" max="15888" width="11.5703125" style="29" bestFit="1" customWidth="1"/>
    <col min="15889" max="15889" width="13.7109375" style="29" bestFit="1" customWidth="1"/>
    <col min="15890" max="15890" width="1.7109375" style="29" customWidth="1"/>
    <col min="15891" max="15891" width="11.5703125" style="29" bestFit="1" customWidth="1"/>
    <col min="15892" max="15892" width="12.28515625" style="29" bestFit="1" customWidth="1"/>
    <col min="15893" max="15893" width="2.28515625" style="29" customWidth="1"/>
    <col min="15894" max="15894" width="12.28515625" style="29" bestFit="1" customWidth="1"/>
    <col min="15895" max="16130" width="9.28515625" style="29"/>
    <col min="16131" max="16131" width="12.5703125" style="29" customWidth="1"/>
    <col min="16132" max="16132" width="16.42578125" style="29" customWidth="1"/>
    <col min="16133" max="16133" width="12.7109375" style="29" customWidth="1"/>
    <col min="16134" max="16134" width="8.7109375" style="29" customWidth="1"/>
    <col min="16135" max="16135" width="1.5703125" style="29" customWidth="1"/>
    <col min="16136" max="16136" width="16.7109375" style="29" customWidth="1"/>
    <col min="16137" max="16137" width="1.5703125" style="29" customWidth="1"/>
    <col min="16138" max="16138" width="16.7109375" style="29" customWidth="1"/>
    <col min="16139" max="16139" width="1.28515625" style="29" customWidth="1"/>
    <col min="16140" max="16140" width="9.5703125" style="29" bestFit="1" customWidth="1"/>
    <col min="16141" max="16141" width="13.7109375" style="29" bestFit="1" customWidth="1"/>
    <col min="16142" max="16142" width="19.42578125" style="29" customWidth="1"/>
    <col min="16143" max="16143" width="9.28515625" style="29"/>
    <col min="16144" max="16144" width="11.5703125" style="29" bestFit="1" customWidth="1"/>
    <col min="16145" max="16145" width="13.7109375" style="29" bestFit="1" customWidth="1"/>
    <col min="16146" max="16146" width="1.7109375" style="29" customWidth="1"/>
    <col min="16147" max="16147" width="11.5703125" style="29" bestFit="1" customWidth="1"/>
    <col min="16148" max="16148" width="12.28515625" style="29" bestFit="1" customWidth="1"/>
    <col min="16149" max="16149" width="2.28515625" style="29" customWidth="1"/>
    <col min="16150" max="16150" width="12.28515625" style="29" bestFit="1" customWidth="1"/>
    <col min="16151" max="16384" width="9.28515625" style="29"/>
  </cols>
  <sheetData>
    <row r="1" spans="1:20" ht="26.25" customHeight="1" x14ac:dyDescent="0.25">
      <c r="A1" s="36" t="s">
        <v>0</v>
      </c>
      <c r="B1" s="36"/>
      <c r="C1" s="36"/>
      <c r="D1" s="36"/>
      <c r="E1" s="36"/>
      <c r="F1" s="36"/>
      <c r="G1" s="36"/>
      <c r="I1" s="36"/>
    </row>
    <row r="2" spans="1:20" ht="26.25" customHeight="1" x14ac:dyDescent="0.25">
      <c r="A2" s="36" t="s">
        <v>79</v>
      </c>
      <c r="B2" s="36"/>
      <c r="C2" s="36"/>
      <c r="D2" s="36"/>
      <c r="E2" s="36"/>
      <c r="F2" s="36"/>
      <c r="G2" s="36"/>
      <c r="I2" s="36"/>
    </row>
    <row r="3" spans="1:20" ht="26.25" customHeight="1" x14ac:dyDescent="0.25">
      <c r="A3" s="71" t="s">
        <v>81</v>
      </c>
      <c r="B3" s="30"/>
      <c r="C3" s="30"/>
      <c r="D3" s="30"/>
      <c r="E3" s="30"/>
      <c r="F3" s="30"/>
      <c r="G3" s="30"/>
      <c r="I3" s="30"/>
    </row>
    <row r="4" spans="1:20" ht="26.25" customHeight="1" x14ac:dyDescent="0.25">
      <c r="A4" s="30"/>
      <c r="B4" s="30"/>
      <c r="C4" s="30"/>
      <c r="D4" s="30"/>
      <c r="E4" s="30"/>
      <c r="F4" s="30"/>
      <c r="G4" s="30"/>
      <c r="H4" s="32"/>
      <c r="I4" s="30"/>
      <c r="J4" s="32" t="s">
        <v>1</v>
      </c>
      <c r="N4" s="22"/>
    </row>
    <row r="5" spans="1:20" s="22" customFormat="1" ht="26.25" customHeight="1" x14ac:dyDescent="0.25">
      <c r="A5" s="72"/>
      <c r="B5" s="72"/>
      <c r="C5" s="72"/>
      <c r="D5" s="72"/>
      <c r="E5" s="72"/>
      <c r="F5" s="73" t="s">
        <v>2</v>
      </c>
      <c r="H5" s="74" t="s">
        <v>82</v>
      </c>
      <c r="I5" s="74"/>
      <c r="J5" s="74" t="s">
        <v>83</v>
      </c>
    </row>
    <row r="6" spans="1:20" s="22" customFormat="1" ht="26.25" customHeight="1" x14ac:dyDescent="0.25">
      <c r="A6" s="72"/>
      <c r="B6" s="72"/>
      <c r="C6" s="72"/>
      <c r="D6" s="72"/>
      <c r="E6" s="72"/>
      <c r="F6" s="73"/>
      <c r="H6" s="75" t="s">
        <v>59</v>
      </c>
      <c r="I6" s="74"/>
      <c r="J6" s="75" t="s">
        <v>60</v>
      </c>
    </row>
    <row r="7" spans="1:20" s="22" customFormat="1" ht="26.25" customHeight="1" x14ac:dyDescent="0.25">
      <c r="A7" s="72"/>
      <c r="B7" s="72"/>
      <c r="C7" s="72"/>
      <c r="D7" s="72"/>
      <c r="E7" s="72"/>
      <c r="F7" s="73"/>
      <c r="H7" s="75" t="s">
        <v>61</v>
      </c>
      <c r="I7" s="74"/>
      <c r="J7" s="75"/>
    </row>
    <row r="8" spans="1:20" s="25" customFormat="1" ht="26.25" customHeight="1" x14ac:dyDescent="0.25">
      <c r="A8" s="84" t="s">
        <v>3</v>
      </c>
      <c r="I8" s="109"/>
      <c r="J8" s="110"/>
    </row>
    <row r="9" spans="1:20" s="25" customFormat="1" ht="26.25" customHeight="1" x14ac:dyDescent="0.25">
      <c r="A9" s="25" t="s">
        <v>4</v>
      </c>
      <c r="F9" s="76"/>
      <c r="H9" s="77"/>
      <c r="J9" s="77"/>
      <c r="P9" s="78"/>
      <c r="Q9" s="78"/>
      <c r="S9" s="79"/>
      <c r="T9" s="79"/>
    </row>
    <row r="10" spans="1:20" s="139" customFormat="1" ht="26.25" customHeight="1" x14ac:dyDescent="0.25">
      <c r="A10" s="140" t="s">
        <v>136</v>
      </c>
      <c r="F10" s="150" t="s">
        <v>129</v>
      </c>
      <c r="G10" s="150"/>
      <c r="H10" s="151">
        <v>2850910</v>
      </c>
      <c r="I10" s="150"/>
      <c r="J10" s="139">
        <v>2728230</v>
      </c>
      <c r="L10" s="13"/>
      <c r="M10" s="111"/>
    </row>
    <row r="11" spans="1:20" s="139" customFormat="1" ht="26.25" customHeight="1" x14ac:dyDescent="0.25">
      <c r="A11" s="139" t="s">
        <v>5</v>
      </c>
      <c r="F11" s="150"/>
      <c r="G11" s="150"/>
      <c r="H11" s="151"/>
      <c r="I11" s="150"/>
    </row>
    <row r="12" spans="1:20" s="139" customFormat="1" ht="26.25" customHeight="1" x14ac:dyDescent="0.25">
      <c r="A12" s="140" t="s">
        <v>137</v>
      </c>
      <c r="F12" s="150">
        <v>6</v>
      </c>
      <c r="G12" s="150"/>
      <c r="H12" s="151">
        <v>79681</v>
      </c>
      <c r="I12" s="150"/>
      <c r="J12" s="139">
        <v>64712</v>
      </c>
    </row>
    <row r="13" spans="1:20" s="139" customFormat="1" ht="26.25" customHeight="1" x14ac:dyDescent="0.25">
      <c r="A13" s="152" t="s">
        <v>6</v>
      </c>
      <c r="F13" s="150">
        <v>7</v>
      </c>
      <c r="G13" s="150"/>
      <c r="H13" s="151">
        <v>5634</v>
      </c>
      <c r="I13" s="150"/>
      <c r="J13" s="139">
        <v>7400</v>
      </c>
    </row>
    <row r="14" spans="1:20" s="25" customFormat="1" ht="26.25" customHeight="1" x14ac:dyDescent="0.25">
      <c r="A14" s="81" t="s">
        <v>7</v>
      </c>
      <c r="F14" s="80" t="s">
        <v>132</v>
      </c>
      <c r="G14" s="80"/>
      <c r="H14" s="132">
        <v>47343</v>
      </c>
      <c r="I14" s="80"/>
      <c r="J14" s="25">
        <v>28962</v>
      </c>
    </row>
    <row r="15" spans="1:20" s="25" customFormat="1" ht="26.25" customHeight="1" x14ac:dyDescent="0.25">
      <c r="A15" s="81" t="s">
        <v>8</v>
      </c>
      <c r="F15" s="80"/>
      <c r="G15" s="80"/>
      <c r="H15" s="132">
        <v>66</v>
      </c>
      <c r="I15" s="80"/>
      <c r="J15" s="82">
        <v>0</v>
      </c>
    </row>
    <row r="16" spans="1:20" s="25" customFormat="1" ht="26.25" customHeight="1" x14ac:dyDescent="0.25">
      <c r="A16" s="81" t="s">
        <v>9</v>
      </c>
      <c r="F16" s="80"/>
      <c r="G16" s="80"/>
      <c r="H16" s="133">
        <v>1399</v>
      </c>
      <c r="I16" s="80"/>
      <c r="J16" s="83">
        <v>171</v>
      </c>
    </row>
    <row r="17" spans="1:13" s="25" customFormat="1" ht="26.25" customHeight="1" x14ac:dyDescent="0.25">
      <c r="A17" s="84" t="s">
        <v>10</v>
      </c>
      <c r="H17" s="85">
        <f>SUM(H10:H16)</f>
        <v>2985033</v>
      </c>
      <c r="J17" s="85">
        <f>SUM(J10:J16)</f>
        <v>2829475</v>
      </c>
      <c r="M17" s="112"/>
    </row>
    <row r="18" spans="1:13" s="25" customFormat="1" ht="26.25" customHeight="1" x14ac:dyDescent="0.25">
      <c r="A18" s="84" t="s">
        <v>11</v>
      </c>
      <c r="H18" s="82"/>
      <c r="J18" s="82"/>
    </row>
    <row r="19" spans="1:13" s="25" customFormat="1" ht="26.25" customHeight="1" x14ac:dyDescent="0.25">
      <c r="A19" s="25" t="s">
        <v>12</v>
      </c>
      <c r="H19" s="86">
        <v>2112</v>
      </c>
      <c r="J19" s="86">
        <v>1749</v>
      </c>
    </row>
    <row r="20" spans="1:13" s="25" customFormat="1" ht="26.25" customHeight="1" x14ac:dyDescent="0.25">
      <c r="A20" s="87" t="s">
        <v>13</v>
      </c>
      <c r="H20" s="88">
        <f>SUM(H19:H19)</f>
        <v>2112</v>
      </c>
      <c r="J20" s="88">
        <f>SUM(J19:J19)</f>
        <v>1749</v>
      </c>
    </row>
    <row r="21" spans="1:13" s="25" customFormat="1" ht="26.25" customHeight="1" thickBot="1" x14ac:dyDescent="0.3">
      <c r="A21" s="89" t="s">
        <v>14</v>
      </c>
      <c r="H21" s="90">
        <f>H17-H20</f>
        <v>2982921</v>
      </c>
      <c r="J21" s="90">
        <f>J17-J20</f>
        <v>2827726</v>
      </c>
      <c r="M21" s="113"/>
    </row>
    <row r="22" spans="1:13" s="139" customFormat="1" ht="26.25" customHeight="1" thickTop="1" x14ac:dyDescent="0.25">
      <c r="A22" s="153" t="s">
        <v>14</v>
      </c>
      <c r="H22" s="154"/>
      <c r="J22" s="154"/>
      <c r="L22" s="155"/>
    </row>
    <row r="23" spans="1:13" s="139" customFormat="1" ht="26.25" customHeight="1" x14ac:dyDescent="0.25">
      <c r="A23" s="139" t="s">
        <v>15</v>
      </c>
      <c r="F23" s="150">
        <v>9</v>
      </c>
      <c r="G23" s="150"/>
      <c r="H23" s="154">
        <v>2791600</v>
      </c>
      <c r="I23" s="150"/>
      <c r="J23" s="154">
        <v>2800000</v>
      </c>
    </row>
    <row r="24" spans="1:13" s="139" customFormat="1" ht="26.25" customHeight="1" x14ac:dyDescent="0.25">
      <c r="A24" s="152" t="s">
        <v>16</v>
      </c>
      <c r="F24" s="150">
        <v>10</v>
      </c>
      <c r="G24" s="150"/>
      <c r="H24" s="156">
        <v>191321</v>
      </c>
      <c r="I24" s="150"/>
      <c r="J24" s="156">
        <v>27726</v>
      </c>
    </row>
    <row r="25" spans="1:13" s="139" customFormat="1" ht="26.25" customHeight="1" thickBot="1" x14ac:dyDescent="0.3">
      <c r="A25" s="157" t="s">
        <v>14</v>
      </c>
      <c r="H25" s="158">
        <f>SUM(H23:H24)</f>
        <v>2982921</v>
      </c>
      <c r="J25" s="158">
        <f>SUM(J23:J24)</f>
        <v>2827726</v>
      </c>
      <c r="L25" s="159"/>
    </row>
    <row r="26" spans="1:13" s="139" customFormat="1" ht="15.75" customHeight="1" thickTop="1" x14ac:dyDescent="0.25">
      <c r="H26" s="7">
        <f>SUM(H25-H21)</f>
        <v>0</v>
      </c>
      <c r="J26" s="7">
        <f>SUM(J25-J21)</f>
        <v>0</v>
      </c>
    </row>
    <row r="27" spans="1:13" s="139" customFormat="1" ht="26.25" customHeight="1" x14ac:dyDescent="0.25">
      <c r="A27" s="139" t="s">
        <v>17</v>
      </c>
      <c r="H27" s="160">
        <v>10.6532</v>
      </c>
      <c r="J27" s="160">
        <v>10.099</v>
      </c>
    </row>
    <row r="28" spans="1:13" s="139" customFormat="1" ht="26.25" customHeight="1" x14ac:dyDescent="0.25">
      <c r="A28" s="139" t="s">
        <v>138</v>
      </c>
      <c r="F28" s="154"/>
      <c r="G28" s="154"/>
      <c r="H28" s="154">
        <v>280000</v>
      </c>
      <c r="I28" s="154"/>
      <c r="J28" s="154">
        <v>280000</v>
      </c>
    </row>
    <row r="29" spans="1:13" s="97" customFormat="1" ht="21.75" customHeight="1" x14ac:dyDescent="0.25">
      <c r="A29" s="96"/>
      <c r="B29" s="96"/>
      <c r="C29" s="96"/>
      <c r="D29" s="96"/>
      <c r="E29" s="96"/>
      <c r="F29" s="96"/>
      <c r="G29" s="96"/>
      <c r="I29" s="96"/>
      <c r="L29" s="95"/>
    </row>
    <row r="30" spans="1:13" s="97" customFormat="1" ht="26.25" customHeight="1" x14ac:dyDescent="0.25">
      <c r="A30" s="98" t="s">
        <v>62</v>
      </c>
      <c r="B30" s="96"/>
      <c r="C30" s="96"/>
      <c r="D30" s="96"/>
      <c r="E30" s="96"/>
      <c r="F30" s="96"/>
      <c r="G30" s="96"/>
      <c r="I30" s="96"/>
      <c r="J30" s="29"/>
    </row>
    <row r="31" spans="1:13" ht="27" customHeight="1" x14ac:dyDescent="0.25">
      <c r="H31" s="19" t="s">
        <v>67</v>
      </c>
      <c r="J31" s="19" t="s">
        <v>67</v>
      </c>
    </row>
    <row r="33" spans="10:10" ht="26.25" customHeight="1" x14ac:dyDescent="0.5">
      <c r="J33" s="91"/>
    </row>
    <row r="34" spans="10:10" ht="26.25" customHeight="1" x14ac:dyDescent="0.25">
      <c r="J34" s="92"/>
    </row>
  </sheetData>
  <pageMargins left="0.78740157480314965" right="0.39370078740157483" top="0.78740157480314965" bottom="0.39370078740157483" header="0.31496062992125984" footer="0.31496062992125984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99F49-3726-4494-851B-DF0E68050723}">
  <dimension ref="A1:AK47"/>
  <sheetViews>
    <sheetView showGridLines="0" zoomScale="80" zoomScaleNormal="80" zoomScaleSheetLayoutView="70" workbookViewId="0">
      <selection activeCell="X20" sqref="A20:X20"/>
    </sheetView>
  </sheetViews>
  <sheetFormatPr defaultColWidth="9.28515625" defaultRowHeight="24" customHeight="1" x14ac:dyDescent="0.25"/>
  <cols>
    <col min="1" max="1" width="3.28515625" style="51" customWidth="1"/>
    <col min="2" max="2" width="47.28515625" style="51" customWidth="1"/>
    <col min="3" max="3" width="17.42578125" style="51" customWidth="1"/>
    <col min="4" max="4" width="19" style="51" customWidth="1"/>
    <col min="5" max="5" width="3.42578125" style="51" customWidth="1"/>
    <col min="6" max="6" width="1.7109375" style="51" customWidth="1"/>
    <col min="7" max="7" width="16.7109375" style="51" bestFit="1" customWidth="1"/>
    <col min="8" max="8" width="1.7109375" style="51" customWidth="1"/>
    <col min="9" max="9" width="17.5703125" style="99" bestFit="1" customWidth="1"/>
    <col min="10" max="10" width="1.7109375" style="51" customWidth="1"/>
    <col min="11" max="11" width="15.5703125" style="51" customWidth="1"/>
    <col min="12" max="12" width="1.7109375" style="51" customWidth="1"/>
    <col min="13" max="13" width="15.5703125" style="51" customWidth="1"/>
    <col min="14" max="14" width="1.7109375" style="51" customWidth="1"/>
    <col min="15" max="15" width="15.5703125" style="51" customWidth="1"/>
    <col min="16" max="16" width="1.7109375" style="51" customWidth="1"/>
    <col min="17" max="17" width="15.5703125" style="51" customWidth="1"/>
    <col min="18" max="18" width="9.28515625" style="51"/>
    <col min="19" max="19" width="19.28515625" style="51" customWidth="1"/>
    <col min="20" max="16384" width="9.28515625" style="51"/>
  </cols>
  <sheetData>
    <row r="1" spans="1:21" ht="24" customHeight="1" x14ac:dyDescent="0.25">
      <c r="A1" s="136" t="s">
        <v>0</v>
      </c>
      <c r="B1" s="136"/>
      <c r="C1" s="136"/>
      <c r="D1" s="136"/>
      <c r="E1" s="136"/>
      <c r="F1" s="136"/>
    </row>
    <row r="2" spans="1:21" ht="24" customHeight="1" x14ac:dyDescent="0.25">
      <c r="A2" s="136" t="s">
        <v>35</v>
      </c>
      <c r="B2" s="136"/>
      <c r="C2" s="136"/>
      <c r="D2" s="136"/>
      <c r="E2" s="136"/>
      <c r="F2" s="136"/>
    </row>
    <row r="3" spans="1:21" ht="24" customHeight="1" x14ac:dyDescent="0.25">
      <c r="A3" s="136" t="s">
        <v>81</v>
      </c>
      <c r="B3" s="136"/>
      <c r="C3" s="136"/>
      <c r="D3" s="136"/>
      <c r="E3" s="136"/>
      <c r="F3" s="136"/>
    </row>
    <row r="4" spans="1:21" ht="24" customHeight="1" x14ac:dyDescent="0.25">
      <c r="A4" s="52" t="s">
        <v>36</v>
      </c>
      <c r="B4" s="52"/>
      <c r="C4" s="52"/>
      <c r="D4" s="52"/>
      <c r="E4" s="52"/>
      <c r="F4" s="52"/>
    </row>
    <row r="5" spans="1:21" ht="24" customHeight="1" x14ac:dyDescent="0.25">
      <c r="A5" s="52"/>
      <c r="B5" s="52"/>
      <c r="C5" s="52"/>
      <c r="D5" s="52"/>
      <c r="E5" s="52"/>
      <c r="F5" s="52"/>
      <c r="G5" s="137" t="s">
        <v>82</v>
      </c>
      <c r="H5" s="137"/>
      <c r="I5" s="137"/>
      <c r="J5" s="137"/>
      <c r="K5" s="137"/>
      <c r="M5" s="137" t="s">
        <v>83</v>
      </c>
      <c r="N5" s="137"/>
      <c r="O5" s="137"/>
      <c r="P5" s="137"/>
      <c r="Q5" s="137"/>
    </row>
    <row r="6" spans="1:21" ht="24" customHeight="1" x14ac:dyDescent="0.25">
      <c r="A6" s="52"/>
      <c r="B6" s="52"/>
      <c r="C6" s="52"/>
      <c r="D6" s="52"/>
      <c r="E6" s="52"/>
      <c r="F6" s="52"/>
      <c r="G6" s="135" t="s">
        <v>63</v>
      </c>
      <c r="H6" s="135"/>
      <c r="I6" s="135"/>
      <c r="J6" s="135"/>
      <c r="K6" s="135"/>
      <c r="M6" s="135" t="s">
        <v>60</v>
      </c>
      <c r="N6" s="135"/>
      <c r="O6" s="135"/>
      <c r="P6" s="135"/>
      <c r="Q6" s="135"/>
    </row>
    <row r="7" spans="1:21" ht="24" customHeight="1" x14ac:dyDescent="0.25">
      <c r="A7" s="26"/>
      <c r="B7" s="26"/>
      <c r="C7" s="26"/>
      <c r="D7" s="26"/>
      <c r="E7" s="26"/>
      <c r="F7" s="26"/>
      <c r="G7" s="1"/>
      <c r="H7" s="1"/>
      <c r="I7" s="1"/>
      <c r="K7" s="1" t="s">
        <v>37</v>
      </c>
      <c r="M7" s="1"/>
      <c r="N7" s="1"/>
      <c r="O7" s="1"/>
      <c r="Q7" s="1" t="s">
        <v>37</v>
      </c>
    </row>
    <row r="8" spans="1:21" ht="24" customHeight="1" x14ac:dyDescent="0.25">
      <c r="A8" s="26"/>
      <c r="B8" s="26"/>
      <c r="C8" s="26"/>
      <c r="D8" s="26"/>
      <c r="E8" s="26"/>
      <c r="F8" s="26"/>
      <c r="G8" s="53" t="s">
        <v>38</v>
      </c>
      <c r="I8" s="100" t="s">
        <v>39</v>
      </c>
      <c r="K8" s="2" t="s">
        <v>40</v>
      </c>
      <c r="M8" s="53" t="s">
        <v>38</v>
      </c>
      <c r="O8" s="53" t="s">
        <v>39</v>
      </c>
      <c r="Q8" s="2" t="s">
        <v>40</v>
      </c>
    </row>
    <row r="9" spans="1:21" ht="24" customHeight="1" x14ac:dyDescent="0.25">
      <c r="A9" s="26"/>
      <c r="B9" s="26"/>
      <c r="C9" s="26"/>
      <c r="D9" s="26"/>
      <c r="E9" s="26"/>
      <c r="F9" s="26"/>
      <c r="G9" s="26" t="s">
        <v>94</v>
      </c>
      <c r="H9" s="55"/>
      <c r="I9" s="26" t="s">
        <v>94</v>
      </c>
      <c r="K9" s="1" t="s">
        <v>41</v>
      </c>
      <c r="M9" s="26" t="s">
        <v>94</v>
      </c>
      <c r="N9" s="55"/>
      <c r="O9" s="26" t="s">
        <v>94</v>
      </c>
      <c r="Q9" s="1" t="s">
        <v>41</v>
      </c>
    </row>
    <row r="10" spans="1:21" ht="24" customHeight="1" x14ac:dyDescent="0.25">
      <c r="A10" s="56" t="s">
        <v>122</v>
      </c>
      <c r="B10" s="26"/>
      <c r="C10" s="26"/>
      <c r="D10" s="26"/>
      <c r="E10" s="26"/>
      <c r="F10" s="26"/>
      <c r="G10" s="1"/>
      <c r="M10" s="1"/>
    </row>
    <row r="11" spans="1:21" ht="24" customHeight="1" x14ac:dyDescent="0.25">
      <c r="A11" s="51" t="s">
        <v>42</v>
      </c>
      <c r="B11" s="26"/>
      <c r="C11" s="26"/>
      <c r="D11" s="26"/>
      <c r="E11" s="26"/>
      <c r="F11" s="26"/>
      <c r="G11" s="1"/>
      <c r="M11" s="1"/>
    </row>
    <row r="12" spans="1:21" ht="24" customHeight="1" x14ac:dyDescent="0.25">
      <c r="A12" s="26"/>
      <c r="B12" s="27" t="s">
        <v>76</v>
      </c>
      <c r="C12" s="26"/>
      <c r="D12" s="26"/>
      <c r="E12" s="26"/>
      <c r="F12" s="26"/>
      <c r="G12" s="1"/>
      <c r="M12" s="1"/>
    </row>
    <row r="13" spans="1:21" ht="24" customHeight="1" x14ac:dyDescent="0.25">
      <c r="A13" s="26"/>
      <c r="B13" s="27" t="s">
        <v>43</v>
      </c>
      <c r="C13" s="26"/>
      <c r="D13" s="26"/>
      <c r="E13" s="26"/>
      <c r="F13" s="26"/>
      <c r="G13" s="1"/>
      <c r="M13" s="1"/>
    </row>
    <row r="14" spans="1:21" ht="24" customHeight="1" x14ac:dyDescent="0.25">
      <c r="A14" s="26"/>
      <c r="B14" s="51" t="s">
        <v>44</v>
      </c>
      <c r="C14" s="26"/>
      <c r="D14" s="26"/>
      <c r="E14" s="26"/>
      <c r="F14" s="26"/>
      <c r="G14" s="57">
        <v>2382629</v>
      </c>
      <c r="H14" s="54"/>
      <c r="I14" s="101">
        <v>2850910</v>
      </c>
      <c r="K14" s="102">
        <v>97.28</v>
      </c>
      <c r="M14" s="57">
        <v>2407965</v>
      </c>
      <c r="N14" s="54"/>
      <c r="O14" s="128">
        <v>2728230</v>
      </c>
      <c r="Q14" s="102">
        <v>97.68</v>
      </c>
      <c r="R14" s="58"/>
      <c r="S14" s="134"/>
      <c r="T14" s="58"/>
      <c r="U14" s="59"/>
    </row>
    <row r="15" spans="1:21" ht="24" customHeight="1" thickBot="1" x14ac:dyDescent="0.3">
      <c r="A15" s="56" t="s">
        <v>45</v>
      </c>
      <c r="B15" s="26"/>
      <c r="C15" s="26"/>
      <c r="D15" s="26"/>
      <c r="E15" s="26"/>
      <c r="F15" s="26"/>
      <c r="G15" s="103">
        <f>SUM(G14)</f>
        <v>2382629</v>
      </c>
      <c r="H15" s="54"/>
      <c r="I15" s="104">
        <f>SUM(I14)</f>
        <v>2850910</v>
      </c>
      <c r="J15" s="105"/>
      <c r="K15" s="67">
        <f>SUM(K14)</f>
        <v>97.28</v>
      </c>
      <c r="L15" s="105"/>
      <c r="M15" s="129">
        <f>SUM(M14)</f>
        <v>2407965</v>
      </c>
      <c r="N15" s="54"/>
      <c r="O15" s="126">
        <f>SUM(O14)</f>
        <v>2728230</v>
      </c>
      <c r="P15" s="105"/>
      <c r="Q15" s="67">
        <f>SUM(Q14)</f>
        <v>97.68</v>
      </c>
      <c r="S15" s="134"/>
    </row>
    <row r="16" spans="1:21" ht="15" customHeight="1" thickTop="1" x14ac:dyDescent="0.25">
      <c r="A16" s="56"/>
      <c r="B16" s="26"/>
      <c r="C16" s="26"/>
      <c r="D16" s="26"/>
      <c r="E16" s="26"/>
      <c r="F16" s="26"/>
      <c r="G16" s="54"/>
      <c r="H16" s="54"/>
      <c r="I16" s="106"/>
      <c r="M16" s="54"/>
      <c r="N16" s="54"/>
      <c r="O16" s="54"/>
      <c r="S16" s="134"/>
    </row>
    <row r="17" spans="1:37" ht="24" customHeight="1" x14ac:dyDescent="0.25">
      <c r="B17" s="26"/>
      <c r="C17" s="26"/>
      <c r="D17" s="26"/>
      <c r="E17" s="52"/>
      <c r="F17" s="52"/>
      <c r="G17" s="54"/>
      <c r="H17" s="26"/>
      <c r="J17" s="26"/>
      <c r="K17" s="26" t="s">
        <v>37</v>
      </c>
      <c r="L17" s="26"/>
      <c r="M17" s="54"/>
      <c r="N17" s="26"/>
      <c r="P17" s="26"/>
      <c r="Q17" s="26" t="s">
        <v>37</v>
      </c>
      <c r="S17" s="134"/>
    </row>
    <row r="18" spans="1:37" ht="24" customHeight="1" x14ac:dyDescent="0.25">
      <c r="B18" s="26"/>
      <c r="C18" s="26"/>
      <c r="F18" s="60"/>
      <c r="G18" s="53" t="s">
        <v>47</v>
      </c>
      <c r="H18" s="61"/>
      <c r="I18" s="100" t="s">
        <v>39</v>
      </c>
      <c r="J18" s="62"/>
      <c r="K18" s="63" t="s">
        <v>40</v>
      </c>
      <c r="L18" s="62"/>
      <c r="M18" s="53" t="s">
        <v>47</v>
      </c>
      <c r="N18" s="61"/>
      <c r="O18" s="53" t="s">
        <v>39</v>
      </c>
      <c r="P18" s="62"/>
      <c r="Q18" s="63" t="s">
        <v>40</v>
      </c>
      <c r="S18" s="134"/>
    </row>
    <row r="19" spans="1:37" ht="24" customHeight="1" x14ac:dyDescent="0.25">
      <c r="A19" s="56"/>
      <c r="B19" s="26"/>
      <c r="C19" s="26"/>
      <c r="D19" s="26"/>
      <c r="E19" s="26"/>
      <c r="F19" s="64"/>
      <c r="G19" s="26" t="s">
        <v>94</v>
      </c>
      <c r="H19" s="64"/>
      <c r="I19" s="26" t="s">
        <v>94</v>
      </c>
      <c r="J19" s="54"/>
      <c r="K19" s="26" t="s">
        <v>41</v>
      </c>
      <c r="L19" s="54"/>
      <c r="M19" s="26" t="s">
        <v>94</v>
      </c>
      <c r="N19" s="64"/>
      <c r="O19" s="26" t="s">
        <v>94</v>
      </c>
      <c r="P19" s="54"/>
      <c r="Q19" s="26" t="s">
        <v>41</v>
      </c>
      <c r="S19" s="134"/>
    </row>
    <row r="20" spans="1:37" ht="24" customHeight="1" x14ac:dyDescent="0.25">
      <c r="A20" s="56" t="s">
        <v>121</v>
      </c>
      <c r="B20" s="26"/>
      <c r="C20" s="26"/>
      <c r="D20" s="26"/>
      <c r="E20" s="26"/>
      <c r="F20" s="64"/>
      <c r="G20" s="54"/>
      <c r="H20" s="26"/>
      <c r="I20" s="106"/>
      <c r="J20" s="54"/>
      <c r="K20" s="26"/>
      <c r="L20" s="54"/>
      <c r="M20" s="54"/>
      <c r="N20" s="26"/>
      <c r="O20" s="54"/>
      <c r="P20" s="54"/>
      <c r="Q20" s="26"/>
      <c r="S20" s="134"/>
    </row>
    <row r="21" spans="1:37" ht="24" customHeight="1" x14ac:dyDescent="0.25">
      <c r="A21" s="56" t="s">
        <v>74</v>
      </c>
      <c r="B21" s="26"/>
      <c r="C21" s="26"/>
      <c r="D21" s="61" t="s">
        <v>46</v>
      </c>
      <c r="E21" s="26"/>
      <c r="F21" s="64"/>
      <c r="G21" s="106"/>
      <c r="H21" s="26"/>
      <c r="I21" s="106"/>
      <c r="J21" s="54"/>
      <c r="K21" s="26"/>
      <c r="L21" s="54"/>
      <c r="M21" s="54"/>
      <c r="N21" s="26"/>
      <c r="O21" s="54"/>
      <c r="P21" s="54"/>
      <c r="Q21" s="26"/>
      <c r="S21" s="134"/>
    </row>
    <row r="22" spans="1:37" ht="24" customHeight="1" x14ac:dyDescent="0.5">
      <c r="A22" s="56"/>
      <c r="B22" s="27" t="s">
        <v>84</v>
      </c>
      <c r="C22" s="115" t="s">
        <v>130</v>
      </c>
      <c r="D22" s="116" t="s">
        <v>85</v>
      </c>
      <c r="F22" s="117"/>
      <c r="G22" s="131">
        <v>0</v>
      </c>
      <c r="H22" s="118"/>
      <c r="I22" s="131">
        <v>0</v>
      </c>
      <c r="J22" s="117"/>
      <c r="K22" s="131">
        <v>0</v>
      </c>
      <c r="L22" s="118"/>
      <c r="M22" s="117">
        <v>10000</v>
      </c>
      <c r="N22" s="118"/>
      <c r="O22" s="117">
        <v>9972</v>
      </c>
      <c r="P22" s="117"/>
      <c r="Q22" s="119">
        <v>0.36</v>
      </c>
      <c r="S22" s="134"/>
      <c r="T22" s="55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</row>
    <row r="23" spans="1:37" ht="24" customHeight="1" x14ac:dyDescent="0.5">
      <c r="A23" s="56"/>
      <c r="B23" s="27" t="s">
        <v>86</v>
      </c>
      <c r="C23" s="115" t="s">
        <v>87</v>
      </c>
      <c r="D23" s="116" t="s">
        <v>88</v>
      </c>
      <c r="F23" s="117"/>
      <c r="G23" s="131">
        <v>0</v>
      </c>
      <c r="H23" s="118"/>
      <c r="I23" s="131">
        <v>0</v>
      </c>
      <c r="J23" s="117"/>
      <c r="K23" s="131">
        <v>0</v>
      </c>
      <c r="L23" s="118"/>
      <c r="M23" s="117">
        <v>15000</v>
      </c>
      <c r="N23" s="118"/>
      <c r="O23" s="117">
        <v>14940</v>
      </c>
      <c r="P23" s="117"/>
      <c r="Q23" s="119">
        <v>0.54</v>
      </c>
      <c r="S23" s="134"/>
      <c r="T23" s="55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</row>
    <row r="24" spans="1:37" ht="24" customHeight="1" x14ac:dyDescent="0.5">
      <c r="A24" s="56"/>
      <c r="B24" s="27" t="s">
        <v>95</v>
      </c>
      <c r="C24" s="115" t="s">
        <v>101</v>
      </c>
      <c r="D24" s="116" t="s">
        <v>107</v>
      </c>
      <c r="F24" s="117"/>
      <c r="G24" s="117">
        <v>5000</v>
      </c>
      <c r="H24" s="118"/>
      <c r="I24" s="117">
        <v>4996</v>
      </c>
      <c r="J24" s="117"/>
      <c r="K24" s="119">
        <v>0.17</v>
      </c>
      <c r="L24" s="118"/>
      <c r="M24" s="131">
        <v>0</v>
      </c>
      <c r="N24" s="118"/>
      <c r="O24" s="131">
        <v>0</v>
      </c>
      <c r="P24" s="117"/>
      <c r="Q24" s="131">
        <v>0</v>
      </c>
      <c r="S24" s="134"/>
      <c r="T24" s="55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</row>
    <row r="25" spans="1:37" ht="24" customHeight="1" x14ac:dyDescent="0.5">
      <c r="A25" s="56"/>
      <c r="B25" s="27" t="s">
        <v>96</v>
      </c>
      <c r="C25" s="115" t="s">
        <v>102</v>
      </c>
      <c r="D25" s="116" t="s">
        <v>108</v>
      </c>
      <c r="F25" s="117"/>
      <c r="G25" s="117">
        <v>1000</v>
      </c>
      <c r="H25" s="118"/>
      <c r="I25" s="117">
        <v>996</v>
      </c>
      <c r="J25" s="117"/>
      <c r="K25" s="119">
        <v>0.03</v>
      </c>
      <c r="L25" s="118"/>
      <c r="M25" s="131">
        <v>0</v>
      </c>
      <c r="N25" s="118"/>
      <c r="O25" s="131">
        <v>0</v>
      </c>
      <c r="P25" s="117"/>
      <c r="Q25" s="131">
        <v>0</v>
      </c>
      <c r="S25" s="134"/>
      <c r="T25" s="55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</row>
    <row r="26" spans="1:37" ht="24" customHeight="1" x14ac:dyDescent="0.5">
      <c r="A26" s="56"/>
      <c r="B26" s="27" t="s">
        <v>97</v>
      </c>
      <c r="C26" s="115" t="s">
        <v>103</v>
      </c>
      <c r="D26" s="116" t="s">
        <v>109</v>
      </c>
      <c r="F26" s="117"/>
      <c r="G26" s="117">
        <v>10000</v>
      </c>
      <c r="H26" s="118"/>
      <c r="I26" s="117">
        <v>9956</v>
      </c>
      <c r="J26" s="117"/>
      <c r="K26" s="119">
        <v>0.34</v>
      </c>
      <c r="L26" s="118"/>
      <c r="M26" s="131">
        <v>0</v>
      </c>
      <c r="N26" s="118"/>
      <c r="O26" s="131">
        <v>0</v>
      </c>
      <c r="P26" s="117"/>
      <c r="Q26" s="131">
        <v>0</v>
      </c>
      <c r="S26" s="134"/>
      <c r="T26" s="55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</row>
    <row r="27" spans="1:37" ht="24" customHeight="1" x14ac:dyDescent="0.5">
      <c r="A27" s="56"/>
      <c r="B27" s="27" t="s">
        <v>98</v>
      </c>
      <c r="C27" s="115" t="s">
        <v>104</v>
      </c>
      <c r="D27" s="116" t="s">
        <v>110</v>
      </c>
      <c r="F27" s="117"/>
      <c r="G27" s="117">
        <v>3000</v>
      </c>
      <c r="H27" s="118"/>
      <c r="I27" s="117">
        <v>2987</v>
      </c>
      <c r="J27" s="117"/>
      <c r="K27" s="119">
        <v>0.1</v>
      </c>
      <c r="L27" s="118"/>
      <c r="M27" s="131">
        <v>0</v>
      </c>
      <c r="N27" s="118"/>
      <c r="O27" s="131">
        <v>0</v>
      </c>
      <c r="P27" s="117"/>
      <c r="Q27" s="131">
        <v>0</v>
      </c>
      <c r="S27" s="134"/>
      <c r="T27" s="55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</row>
    <row r="28" spans="1:37" ht="24" customHeight="1" x14ac:dyDescent="0.5">
      <c r="A28" s="56"/>
      <c r="B28" s="27" t="s">
        <v>99</v>
      </c>
      <c r="C28" s="115" t="s">
        <v>105</v>
      </c>
      <c r="D28" s="116" t="s">
        <v>111</v>
      </c>
      <c r="F28" s="117"/>
      <c r="G28" s="117">
        <v>20000</v>
      </c>
      <c r="H28" s="118"/>
      <c r="I28" s="117">
        <v>20005</v>
      </c>
      <c r="J28" s="117"/>
      <c r="K28" s="119">
        <v>0.69</v>
      </c>
      <c r="L28" s="118"/>
      <c r="M28" s="131">
        <v>0</v>
      </c>
      <c r="N28" s="118"/>
      <c r="O28" s="131">
        <v>0</v>
      </c>
      <c r="P28" s="117"/>
      <c r="Q28" s="131">
        <v>0</v>
      </c>
      <c r="S28" s="134"/>
      <c r="T28" s="55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</row>
    <row r="29" spans="1:37" ht="24" customHeight="1" x14ac:dyDescent="0.5">
      <c r="A29" s="56"/>
      <c r="B29" s="27" t="s">
        <v>100</v>
      </c>
      <c r="C29" s="115" t="s">
        <v>106</v>
      </c>
      <c r="D29" s="116" t="s">
        <v>112</v>
      </c>
      <c r="F29" s="117"/>
      <c r="G29" s="117">
        <v>20000</v>
      </c>
      <c r="H29" s="118"/>
      <c r="I29" s="117">
        <v>19820</v>
      </c>
      <c r="J29" s="117"/>
      <c r="K29" s="119">
        <v>0.68</v>
      </c>
      <c r="L29" s="118"/>
      <c r="M29" s="131">
        <v>0</v>
      </c>
      <c r="N29" s="118"/>
      <c r="O29" s="131">
        <v>0</v>
      </c>
      <c r="P29" s="117"/>
      <c r="Q29" s="131">
        <v>0</v>
      </c>
      <c r="S29" s="134"/>
      <c r="T29" s="55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</row>
    <row r="30" spans="1:37" ht="24" customHeight="1" x14ac:dyDescent="0.25">
      <c r="A30" s="56" t="s">
        <v>68</v>
      </c>
      <c r="B30" s="120"/>
      <c r="C30" s="121"/>
      <c r="D30" s="116"/>
      <c r="E30" s="26"/>
      <c r="F30" s="26"/>
      <c r="G30" s="28"/>
      <c r="H30" s="118"/>
      <c r="I30" s="28"/>
      <c r="J30" s="117"/>
      <c r="K30" s="118"/>
      <c r="L30" s="117"/>
      <c r="M30" s="28"/>
      <c r="N30" s="118"/>
      <c r="O30" s="28"/>
      <c r="P30" s="117"/>
      <c r="Q30" s="118"/>
      <c r="S30" s="134"/>
      <c r="U30" s="65"/>
    </row>
    <row r="31" spans="1:37" ht="24" customHeight="1" x14ac:dyDescent="0.5">
      <c r="A31" s="56"/>
      <c r="B31" s="120" t="s">
        <v>117</v>
      </c>
      <c r="C31" s="122" t="s">
        <v>89</v>
      </c>
      <c r="D31" s="116" t="s">
        <v>90</v>
      </c>
      <c r="F31" s="117"/>
      <c r="G31" s="131">
        <v>0</v>
      </c>
      <c r="H31" s="123"/>
      <c r="I31" s="131">
        <v>0</v>
      </c>
      <c r="J31" s="54"/>
      <c r="K31" s="131">
        <v>0</v>
      </c>
      <c r="L31" s="118"/>
      <c r="M31" s="66">
        <v>25000</v>
      </c>
      <c r="N31" s="123"/>
      <c r="O31" s="124">
        <v>24900</v>
      </c>
      <c r="P31" s="54"/>
      <c r="Q31" s="119">
        <v>0.89</v>
      </c>
      <c r="S31" s="134"/>
      <c r="T31" s="55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</row>
    <row r="32" spans="1:37" ht="24" customHeight="1" x14ac:dyDescent="0.5">
      <c r="A32" s="56"/>
      <c r="B32" s="120" t="s">
        <v>118</v>
      </c>
      <c r="C32" s="122" t="s">
        <v>91</v>
      </c>
      <c r="D32" s="116" t="s">
        <v>92</v>
      </c>
      <c r="F32" s="117"/>
      <c r="G32" s="66">
        <v>15000</v>
      </c>
      <c r="H32" s="123"/>
      <c r="I32" s="124">
        <v>14956</v>
      </c>
      <c r="J32" s="54"/>
      <c r="K32" s="119">
        <v>0.51</v>
      </c>
      <c r="L32" s="118"/>
      <c r="M32" s="66">
        <v>15000</v>
      </c>
      <c r="N32" s="123"/>
      <c r="O32" s="124">
        <v>14900</v>
      </c>
      <c r="P32" s="54"/>
      <c r="Q32" s="119">
        <v>0.53</v>
      </c>
      <c r="S32" s="134"/>
      <c r="T32" s="55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</row>
    <row r="33" spans="1:37" ht="24" customHeight="1" x14ac:dyDescent="0.5">
      <c r="A33" s="56"/>
      <c r="B33" s="120" t="s">
        <v>120</v>
      </c>
      <c r="C33" s="122" t="s">
        <v>113</v>
      </c>
      <c r="D33" s="116" t="s">
        <v>115</v>
      </c>
      <c r="F33" s="117"/>
      <c r="G33" s="66">
        <v>1000</v>
      </c>
      <c r="H33" s="123"/>
      <c r="I33" s="124">
        <v>995</v>
      </c>
      <c r="J33" s="54"/>
      <c r="K33" s="119">
        <v>0.03</v>
      </c>
      <c r="L33" s="118"/>
      <c r="M33" s="131">
        <v>0</v>
      </c>
      <c r="N33" s="123"/>
      <c r="O33" s="131">
        <v>0</v>
      </c>
      <c r="P33" s="54"/>
      <c r="Q33" s="131">
        <v>0</v>
      </c>
      <c r="S33" s="134"/>
      <c r="T33" s="55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</row>
    <row r="34" spans="1:37" ht="24" customHeight="1" x14ac:dyDescent="0.5">
      <c r="A34" s="56"/>
      <c r="B34" s="120" t="s">
        <v>119</v>
      </c>
      <c r="C34" s="122" t="s">
        <v>114</v>
      </c>
      <c r="D34" s="116" t="s">
        <v>116</v>
      </c>
      <c r="F34" s="117"/>
      <c r="G34" s="66">
        <v>5000</v>
      </c>
      <c r="H34" s="123"/>
      <c r="I34" s="124">
        <v>4970</v>
      </c>
      <c r="J34" s="54"/>
      <c r="K34" s="119">
        <v>0.17</v>
      </c>
      <c r="L34" s="118"/>
      <c r="M34" s="131">
        <v>0</v>
      </c>
      <c r="N34" s="123"/>
      <c r="O34" s="131">
        <v>0</v>
      </c>
      <c r="P34" s="54"/>
      <c r="Q34" s="131">
        <v>0</v>
      </c>
      <c r="S34" s="134"/>
      <c r="T34" s="55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</row>
    <row r="35" spans="1:37" ht="24" customHeight="1" thickBot="1" x14ac:dyDescent="0.3">
      <c r="A35" s="56" t="s">
        <v>48</v>
      </c>
      <c r="B35" s="26"/>
      <c r="C35" s="26"/>
      <c r="D35" s="26"/>
      <c r="E35" s="26"/>
      <c r="F35" s="26"/>
      <c r="G35" s="125">
        <f>SUM(G22:G34)</f>
        <v>80000</v>
      </c>
      <c r="H35" s="123"/>
      <c r="I35" s="126">
        <f>SUM(I22:I34)</f>
        <v>79681</v>
      </c>
      <c r="J35" s="54"/>
      <c r="K35" s="67">
        <f>SUM(K22:K34)</f>
        <v>2.72</v>
      </c>
      <c r="L35" s="54"/>
      <c r="M35" s="125">
        <f>SUM(M22:M34)</f>
        <v>65000</v>
      </c>
      <c r="N35" s="68"/>
      <c r="O35" s="126">
        <f>SUM(O22:O34)</f>
        <v>64712</v>
      </c>
      <c r="P35" s="54"/>
      <c r="Q35" s="67">
        <f>SUM(Q22:Q34)</f>
        <v>2.3200000000000003</v>
      </c>
      <c r="S35" s="134"/>
      <c r="U35" s="65"/>
    </row>
    <row r="36" spans="1:37" ht="24" customHeight="1" thickTop="1" thickBot="1" x14ac:dyDescent="0.3">
      <c r="A36" s="56" t="s">
        <v>49</v>
      </c>
      <c r="B36" s="26"/>
      <c r="C36" s="26"/>
      <c r="D36" s="26"/>
      <c r="E36" s="26"/>
      <c r="F36" s="26"/>
      <c r="G36" s="3"/>
      <c r="H36" s="123"/>
      <c r="I36" s="24">
        <f>I15+I35</f>
        <v>2930591</v>
      </c>
      <c r="J36" s="54"/>
      <c r="K36" s="4">
        <f>K15+K35</f>
        <v>100</v>
      </c>
      <c r="L36" s="69"/>
      <c r="M36" s="3"/>
      <c r="N36" s="123"/>
      <c r="O36" s="127">
        <f>O15+O35</f>
        <v>2792942</v>
      </c>
      <c r="P36" s="69"/>
      <c r="Q36" s="4">
        <f>SUM(Q15,Q35)</f>
        <v>100</v>
      </c>
      <c r="S36" s="134"/>
      <c r="U36" s="65"/>
    </row>
    <row r="37" spans="1:37" ht="17.25" customHeight="1" thickTop="1" x14ac:dyDescent="0.25">
      <c r="A37" s="56"/>
      <c r="B37" s="26"/>
      <c r="C37" s="26"/>
      <c r="D37" s="26"/>
      <c r="E37" s="26"/>
      <c r="F37" s="26"/>
      <c r="G37" s="69"/>
      <c r="H37" s="68"/>
      <c r="I37" s="106"/>
      <c r="J37" s="54"/>
      <c r="K37" s="5"/>
      <c r="L37" s="54"/>
      <c r="M37" s="69"/>
      <c r="N37" s="68"/>
      <c r="O37" s="69"/>
      <c r="P37" s="54"/>
      <c r="Q37" s="5"/>
    </row>
    <row r="38" spans="1:37" ht="24" customHeight="1" x14ac:dyDescent="0.25">
      <c r="A38" s="70" t="s">
        <v>93</v>
      </c>
      <c r="B38" s="26"/>
      <c r="C38" s="26"/>
      <c r="D38" s="54"/>
      <c r="E38" s="64"/>
      <c r="F38" s="54"/>
    </row>
    <row r="39" spans="1:37" ht="24" customHeight="1" x14ac:dyDescent="0.25">
      <c r="A39" s="26"/>
      <c r="B39" s="26"/>
      <c r="C39" s="26"/>
      <c r="D39" s="54"/>
      <c r="E39" s="64"/>
      <c r="F39" s="54"/>
    </row>
    <row r="40" spans="1:37" ht="24" customHeight="1" x14ac:dyDescent="0.25">
      <c r="B40" s="55"/>
      <c r="C40" s="55"/>
      <c r="D40" s="55"/>
      <c r="E40" s="55"/>
      <c r="F40" s="55"/>
    </row>
    <row r="41" spans="1:37" ht="24" customHeight="1" x14ac:dyDescent="0.25">
      <c r="A41" s="70"/>
      <c r="B41" s="55"/>
      <c r="C41" s="55"/>
    </row>
    <row r="42" spans="1:37" ht="24" customHeight="1" x14ac:dyDescent="0.25">
      <c r="A42" s="108"/>
      <c r="B42" s="108"/>
      <c r="C42" s="108"/>
      <c r="D42" s="108"/>
    </row>
    <row r="43" spans="1:37" ht="24" customHeight="1" x14ac:dyDescent="0.25">
      <c r="A43" s="108"/>
      <c r="B43" s="108"/>
      <c r="C43" s="108"/>
      <c r="D43" s="108"/>
    </row>
    <row r="44" spans="1:37" ht="24" customHeight="1" x14ac:dyDescent="0.25">
      <c r="A44" s="108"/>
      <c r="B44" s="108"/>
      <c r="C44" s="108"/>
      <c r="D44" s="108"/>
    </row>
    <row r="45" spans="1:37" ht="24" customHeight="1" x14ac:dyDescent="0.25">
      <c r="A45" s="108"/>
      <c r="B45" s="108"/>
      <c r="C45" s="108"/>
      <c r="D45" s="108"/>
    </row>
    <row r="46" spans="1:37" ht="24" customHeight="1" x14ac:dyDescent="0.25">
      <c r="A46" s="108"/>
      <c r="B46" s="108"/>
      <c r="C46" s="108"/>
      <c r="D46" s="108"/>
    </row>
    <row r="47" spans="1:37" ht="24" customHeight="1" x14ac:dyDescent="0.25">
      <c r="A47" s="108"/>
      <c r="B47" s="108"/>
      <c r="C47" s="108"/>
      <c r="D47" s="108"/>
    </row>
  </sheetData>
  <mergeCells count="7">
    <mergeCell ref="G6:K6"/>
    <mergeCell ref="M6:Q6"/>
    <mergeCell ref="A1:F1"/>
    <mergeCell ref="A2:F2"/>
    <mergeCell ref="A3:F3"/>
    <mergeCell ref="G5:K5"/>
    <mergeCell ref="M5:Q5"/>
  </mergeCells>
  <pageMargins left="0.9055118110236221" right="0.19685039370078741" top="0.78740157480314965" bottom="0.19685039370078741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2479B-8D51-4DF6-AEB5-C4EF6DBE867F}">
  <dimension ref="A1:N82"/>
  <sheetViews>
    <sheetView showGridLines="0" topLeftCell="A16" zoomScaleNormal="100" zoomScaleSheetLayoutView="85" workbookViewId="0">
      <selection activeCell="A40" sqref="A40:XFD40"/>
    </sheetView>
  </sheetViews>
  <sheetFormatPr defaultColWidth="9.28515625" defaultRowHeight="24" customHeight="1" x14ac:dyDescent="0.25"/>
  <cols>
    <col min="1" max="1" width="14.28515625" style="29" customWidth="1"/>
    <col min="2" max="2" width="9.28515625" style="29"/>
    <col min="3" max="3" width="26.28515625" style="29" customWidth="1"/>
    <col min="4" max="4" width="5.42578125" style="29" customWidth="1"/>
    <col min="5" max="5" width="1.42578125" style="29" bestFit="1" customWidth="1"/>
    <col min="6" max="6" width="10" style="44" customWidth="1"/>
    <col min="7" max="7" width="1.42578125" style="29" customWidth="1"/>
    <col min="8" max="8" width="18.7109375" style="29" customWidth="1"/>
    <col min="9" max="9" width="1.42578125" style="29" customWidth="1"/>
    <col min="10" max="10" width="18.7109375" style="22" customWidth="1"/>
    <col min="11" max="11" width="9.28515625" style="29" customWidth="1"/>
    <col min="12" max="12" width="21.28515625" style="29" customWidth="1"/>
    <col min="13" max="13" width="10" style="29" bestFit="1" customWidth="1"/>
    <col min="14" max="258" width="9.28515625" style="29"/>
    <col min="259" max="259" width="14.28515625" style="29" customWidth="1"/>
    <col min="260" max="260" width="9.28515625" style="29"/>
    <col min="261" max="261" width="20.42578125" style="29" customWidth="1"/>
    <col min="262" max="262" width="7.5703125" style="29" customWidth="1"/>
    <col min="263" max="263" width="2.5703125" style="29" customWidth="1"/>
    <col min="264" max="264" width="10" style="29" customWidth="1"/>
    <col min="265" max="265" width="1.42578125" style="29" customWidth="1"/>
    <col min="266" max="266" width="18.7109375" style="29" customWidth="1"/>
    <col min="267" max="267" width="0" style="29" hidden="1" customWidth="1"/>
    <col min="268" max="268" width="12.42578125" style="29" bestFit="1" customWidth="1"/>
    <col min="269" max="269" width="10" style="29" bestFit="1" customWidth="1"/>
    <col min="270" max="514" width="9.28515625" style="29"/>
    <col min="515" max="515" width="14.28515625" style="29" customWidth="1"/>
    <col min="516" max="516" width="9.28515625" style="29"/>
    <col min="517" max="517" width="20.42578125" style="29" customWidth="1"/>
    <col min="518" max="518" width="7.5703125" style="29" customWidth="1"/>
    <col min="519" max="519" width="2.5703125" style="29" customWidth="1"/>
    <col min="520" max="520" width="10" style="29" customWidth="1"/>
    <col min="521" max="521" width="1.42578125" style="29" customWidth="1"/>
    <col min="522" max="522" width="18.7109375" style="29" customWidth="1"/>
    <col min="523" max="523" width="0" style="29" hidden="1" customWidth="1"/>
    <col min="524" max="524" width="12.42578125" style="29" bestFit="1" customWidth="1"/>
    <col min="525" max="525" width="10" style="29" bestFit="1" customWidth="1"/>
    <col min="526" max="770" width="9.28515625" style="29"/>
    <col min="771" max="771" width="14.28515625" style="29" customWidth="1"/>
    <col min="772" max="772" width="9.28515625" style="29"/>
    <col min="773" max="773" width="20.42578125" style="29" customWidth="1"/>
    <col min="774" max="774" width="7.5703125" style="29" customWidth="1"/>
    <col min="775" max="775" width="2.5703125" style="29" customWidth="1"/>
    <col min="776" max="776" width="10" style="29" customWidth="1"/>
    <col min="777" max="777" width="1.42578125" style="29" customWidth="1"/>
    <col min="778" max="778" width="18.7109375" style="29" customWidth="1"/>
    <col min="779" max="779" width="0" style="29" hidden="1" customWidth="1"/>
    <col min="780" max="780" width="12.42578125" style="29" bestFit="1" customWidth="1"/>
    <col min="781" max="781" width="10" style="29" bestFit="1" customWidth="1"/>
    <col min="782" max="1026" width="9.28515625" style="29"/>
    <col min="1027" max="1027" width="14.28515625" style="29" customWidth="1"/>
    <col min="1028" max="1028" width="9.28515625" style="29"/>
    <col min="1029" max="1029" width="20.42578125" style="29" customWidth="1"/>
    <col min="1030" max="1030" width="7.5703125" style="29" customWidth="1"/>
    <col min="1031" max="1031" width="2.5703125" style="29" customWidth="1"/>
    <col min="1032" max="1032" width="10" style="29" customWidth="1"/>
    <col min="1033" max="1033" width="1.42578125" style="29" customWidth="1"/>
    <col min="1034" max="1034" width="18.7109375" style="29" customWidth="1"/>
    <col min="1035" max="1035" width="0" style="29" hidden="1" customWidth="1"/>
    <col min="1036" max="1036" width="12.42578125" style="29" bestFit="1" customWidth="1"/>
    <col min="1037" max="1037" width="10" style="29" bestFit="1" customWidth="1"/>
    <col min="1038" max="1282" width="9.28515625" style="29"/>
    <col min="1283" max="1283" width="14.28515625" style="29" customWidth="1"/>
    <col min="1284" max="1284" width="9.28515625" style="29"/>
    <col min="1285" max="1285" width="20.42578125" style="29" customWidth="1"/>
    <col min="1286" max="1286" width="7.5703125" style="29" customWidth="1"/>
    <col min="1287" max="1287" width="2.5703125" style="29" customWidth="1"/>
    <col min="1288" max="1288" width="10" style="29" customWidth="1"/>
    <col min="1289" max="1289" width="1.42578125" style="29" customWidth="1"/>
    <col min="1290" max="1290" width="18.7109375" style="29" customWidth="1"/>
    <col min="1291" max="1291" width="0" style="29" hidden="1" customWidth="1"/>
    <col min="1292" max="1292" width="12.42578125" style="29" bestFit="1" customWidth="1"/>
    <col min="1293" max="1293" width="10" style="29" bestFit="1" customWidth="1"/>
    <col min="1294" max="1538" width="9.28515625" style="29"/>
    <col min="1539" max="1539" width="14.28515625" style="29" customWidth="1"/>
    <col min="1540" max="1540" width="9.28515625" style="29"/>
    <col min="1541" max="1541" width="20.42578125" style="29" customWidth="1"/>
    <col min="1542" max="1542" width="7.5703125" style="29" customWidth="1"/>
    <col min="1543" max="1543" width="2.5703125" style="29" customWidth="1"/>
    <col min="1544" max="1544" width="10" style="29" customWidth="1"/>
    <col min="1545" max="1545" width="1.42578125" style="29" customWidth="1"/>
    <col min="1546" max="1546" width="18.7109375" style="29" customWidth="1"/>
    <col min="1547" max="1547" width="0" style="29" hidden="1" customWidth="1"/>
    <col min="1548" max="1548" width="12.42578125" style="29" bestFit="1" customWidth="1"/>
    <col min="1549" max="1549" width="10" style="29" bestFit="1" customWidth="1"/>
    <col min="1550" max="1794" width="9.28515625" style="29"/>
    <col min="1795" max="1795" width="14.28515625" style="29" customWidth="1"/>
    <col min="1796" max="1796" width="9.28515625" style="29"/>
    <col min="1797" max="1797" width="20.42578125" style="29" customWidth="1"/>
    <col min="1798" max="1798" width="7.5703125" style="29" customWidth="1"/>
    <col min="1799" max="1799" width="2.5703125" style="29" customWidth="1"/>
    <col min="1800" max="1800" width="10" style="29" customWidth="1"/>
    <col min="1801" max="1801" width="1.42578125" style="29" customWidth="1"/>
    <col min="1802" max="1802" width="18.7109375" style="29" customWidth="1"/>
    <col min="1803" max="1803" width="0" style="29" hidden="1" customWidth="1"/>
    <col min="1804" max="1804" width="12.42578125" style="29" bestFit="1" customWidth="1"/>
    <col min="1805" max="1805" width="10" style="29" bestFit="1" customWidth="1"/>
    <col min="1806" max="2050" width="9.28515625" style="29"/>
    <col min="2051" max="2051" width="14.28515625" style="29" customWidth="1"/>
    <col min="2052" max="2052" width="9.28515625" style="29"/>
    <col min="2053" max="2053" width="20.42578125" style="29" customWidth="1"/>
    <col min="2054" max="2054" width="7.5703125" style="29" customWidth="1"/>
    <col min="2055" max="2055" width="2.5703125" style="29" customWidth="1"/>
    <col min="2056" max="2056" width="10" style="29" customWidth="1"/>
    <col min="2057" max="2057" width="1.42578125" style="29" customWidth="1"/>
    <col min="2058" max="2058" width="18.7109375" style="29" customWidth="1"/>
    <col min="2059" max="2059" width="0" style="29" hidden="1" customWidth="1"/>
    <col min="2060" max="2060" width="12.42578125" style="29" bestFit="1" customWidth="1"/>
    <col min="2061" max="2061" width="10" style="29" bestFit="1" customWidth="1"/>
    <col min="2062" max="2306" width="9.28515625" style="29"/>
    <col min="2307" max="2307" width="14.28515625" style="29" customWidth="1"/>
    <col min="2308" max="2308" width="9.28515625" style="29"/>
    <col min="2309" max="2309" width="20.42578125" style="29" customWidth="1"/>
    <col min="2310" max="2310" width="7.5703125" style="29" customWidth="1"/>
    <col min="2311" max="2311" width="2.5703125" style="29" customWidth="1"/>
    <col min="2312" max="2312" width="10" style="29" customWidth="1"/>
    <col min="2313" max="2313" width="1.42578125" style="29" customWidth="1"/>
    <col min="2314" max="2314" width="18.7109375" style="29" customWidth="1"/>
    <col min="2315" max="2315" width="0" style="29" hidden="1" customWidth="1"/>
    <col min="2316" max="2316" width="12.42578125" style="29" bestFit="1" customWidth="1"/>
    <col min="2317" max="2317" width="10" style="29" bestFit="1" customWidth="1"/>
    <col min="2318" max="2562" width="9.28515625" style="29"/>
    <col min="2563" max="2563" width="14.28515625" style="29" customWidth="1"/>
    <col min="2564" max="2564" width="9.28515625" style="29"/>
    <col min="2565" max="2565" width="20.42578125" style="29" customWidth="1"/>
    <col min="2566" max="2566" width="7.5703125" style="29" customWidth="1"/>
    <col min="2567" max="2567" width="2.5703125" style="29" customWidth="1"/>
    <col min="2568" max="2568" width="10" style="29" customWidth="1"/>
    <col min="2569" max="2569" width="1.42578125" style="29" customWidth="1"/>
    <col min="2570" max="2570" width="18.7109375" style="29" customWidth="1"/>
    <col min="2571" max="2571" width="0" style="29" hidden="1" customWidth="1"/>
    <col min="2572" max="2572" width="12.42578125" style="29" bestFit="1" customWidth="1"/>
    <col min="2573" max="2573" width="10" style="29" bestFit="1" customWidth="1"/>
    <col min="2574" max="2818" width="9.28515625" style="29"/>
    <col min="2819" max="2819" width="14.28515625" style="29" customWidth="1"/>
    <col min="2820" max="2820" width="9.28515625" style="29"/>
    <col min="2821" max="2821" width="20.42578125" style="29" customWidth="1"/>
    <col min="2822" max="2822" width="7.5703125" style="29" customWidth="1"/>
    <col min="2823" max="2823" width="2.5703125" style="29" customWidth="1"/>
    <col min="2824" max="2824" width="10" style="29" customWidth="1"/>
    <col min="2825" max="2825" width="1.42578125" style="29" customWidth="1"/>
    <col min="2826" max="2826" width="18.7109375" style="29" customWidth="1"/>
    <col min="2827" max="2827" width="0" style="29" hidden="1" customWidth="1"/>
    <col min="2828" max="2828" width="12.42578125" style="29" bestFit="1" customWidth="1"/>
    <col min="2829" max="2829" width="10" style="29" bestFit="1" customWidth="1"/>
    <col min="2830" max="3074" width="9.28515625" style="29"/>
    <col min="3075" max="3075" width="14.28515625" style="29" customWidth="1"/>
    <col min="3076" max="3076" width="9.28515625" style="29"/>
    <col min="3077" max="3077" width="20.42578125" style="29" customWidth="1"/>
    <col min="3078" max="3078" width="7.5703125" style="29" customWidth="1"/>
    <col min="3079" max="3079" width="2.5703125" style="29" customWidth="1"/>
    <col min="3080" max="3080" width="10" style="29" customWidth="1"/>
    <col min="3081" max="3081" width="1.42578125" style="29" customWidth="1"/>
    <col min="3082" max="3082" width="18.7109375" style="29" customWidth="1"/>
    <col min="3083" max="3083" width="0" style="29" hidden="1" customWidth="1"/>
    <col min="3084" max="3084" width="12.42578125" style="29" bestFit="1" customWidth="1"/>
    <col min="3085" max="3085" width="10" style="29" bestFit="1" customWidth="1"/>
    <col min="3086" max="3330" width="9.28515625" style="29"/>
    <col min="3331" max="3331" width="14.28515625" style="29" customWidth="1"/>
    <col min="3332" max="3332" width="9.28515625" style="29"/>
    <col min="3333" max="3333" width="20.42578125" style="29" customWidth="1"/>
    <col min="3334" max="3334" width="7.5703125" style="29" customWidth="1"/>
    <col min="3335" max="3335" width="2.5703125" style="29" customWidth="1"/>
    <col min="3336" max="3336" width="10" style="29" customWidth="1"/>
    <col min="3337" max="3337" width="1.42578125" style="29" customWidth="1"/>
    <col min="3338" max="3338" width="18.7109375" style="29" customWidth="1"/>
    <col min="3339" max="3339" width="0" style="29" hidden="1" customWidth="1"/>
    <col min="3340" max="3340" width="12.42578125" style="29" bestFit="1" customWidth="1"/>
    <col min="3341" max="3341" width="10" style="29" bestFit="1" customWidth="1"/>
    <col min="3342" max="3586" width="9.28515625" style="29"/>
    <col min="3587" max="3587" width="14.28515625" style="29" customWidth="1"/>
    <col min="3588" max="3588" width="9.28515625" style="29"/>
    <col min="3589" max="3589" width="20.42578125" style="29" customWidth="1"/>
    <col min="3590" max="3590" width="7.5703125" style="29" customWidth="1"/>
    <col min="3591" max="3591" width="2.5703125" style="29" customWidth="1"/>
    <col min="3592" max="3592" width="10" style="29" customWidth="1"/>
    <col min="3593" max="3593" width="1.42578125" style="29" customWidth="1"/>
    <col min="3594" max="3594" width="18.7109375" style="29" customWidth="1"/>
    <col min="3595" max="3595" width="0" style="29" hidden="1" customWidth="1"/>
    <col min="3596" max="3596" width="12.42578125" style="29" bestFit="1" customWidth="1"/>
    <col min="3597" max="3597" width="10" style="29" bestFit="1" customWidth="1"/>
    <col min="3598" max="3842" width="9.28515625" style="29"/>
    <col min="3843" max="3843" width="14.28515625" style="29" customWidth="1"/>
    <col min="3844" max="3844" width="9.28515625" style="29"/>
    <col min="3845" max="3845" width="20.42578125" style="29" customWidth="1"/>
    <col min="3846" max="3846" width="7.5703125" style="29" customWidth="1"/>
    <col min="3847" max="3847" width="2.5703125" style="29" customWidth="1"/>
    <col min="3848" max="3848" width="10" style="29" customWidth="1"/>
    <col min="3849" max="3849" width="1.42578125" style="29" customWidth="1"/>
    <col min="3850" max="3850" width="18.7109375" style="29" customWidth="1"/>
    <col min="3851" max="3851" width="0" style="29" hidden="1" customWidth="1"/>
    <col min="3852" max="3852" width="12.42578125" style="29" bestFit="1" customWidth="1"/>
    <col min="3853" max="3853" width="10" style="29" bestFit="1" customWidth="1"/>
    <col min="3854" max="4098" width="9.28515625" style="29"/>
    <col min="4099" max="4099" width="14.28515625" style="29" customWidth="1"/>
    <col min="4100" max="4100" width="9.28515625" style="29"/>
    <col min="4101" max="4101" width="20.42578125" style="29" customWidth="1"/>
    <col min="4102" max="4102" width="7.5703125" style="29" customWidth="1"/>
    <col min="4103" max="4103" width="2.5703125" style="29" customWidth="1"/>
    <col min="4104" max="4104" width="10" style="29" customWidth="1"/>
    <col min="4105" max="4105" width="1.42578125" style="29" customWidth="1"/>
    <col min="4106" max="4106" width="18.7109375" style="29" customWidth="1"/>
    <col min="4107" max="4107" width="0" style="29" hidden="1" customWidth="1"/>
    <col min="4108" max="4108" width="12.42578125" style="29" bestFit="1" customWidth="1"/>
    <col min="4109" max="4109" width="10" style="29" bestFit="1" customWidth="1"/>
    <col min="4110" max="4354" width="9.28515625" style="29"/>
    <col min="4355" max="4355" width="14.28515625" style="29" customWidth="1"/>
    <col min="4356" max="4356" width="9.28515625" style="29"/>
    <col min="4357" max="4357" width="20.42578125" style="29" customWidth="1"/>
    <col min="4358" max="4358" width="7.5703125" style="29" customWidth="1"/>
    <col min="4359" max="4359" width="2.5703125" style="29" customWidth="1"/>
    <col min="4360" max="4360" width="10" style="29" customWidth="1"/>
    <col min="4361" max="4361" width="1.42578125" style="29" customWidth="1"/>
    <col min="4362" max="4362" width="18.7109375" style="29" customWidth="1"/>
    <col min="4363" max="4363" width="0" style="29" hidden="1" customWidth="1"/>
    <col min="4364" max="4364" width="12.42578125" style="29" bestFit="1" customWidth="1"/>
    <col min="4365" max="4365" width="10" style="29" bestFit="1" customWidth="1"/>
    <col min="4366" max="4610" width="9.28515625" style="29"/>
    <col min="4611" max="4611" width="14.28515625" style="29" customWidth="1"/>
    <col min="4612" max="4612" width="9.28515625" style="29"/>
    <col min="4613" max="4613" width="20.42578125" style="29" customWidth="1"/>
    <col min="4614" max="4614" width="7.5703125" style="29" customWidth="1"/>
    <col min="4615" max="4615" width="2.5703125" style="29" customWidth="1"/>
    <col min="4616" max="4616" width="10" style="29" customWidth="1"/>
    <col min="4617" max="4617" width="1.42578125" style="29" customWidth="1"/>
    <col min="4618" max="4618" width="18.7109375" style="29" customWidth="1"/>
    <col min="4619" max="4619" width="0" style="29" hidden="1" customWidth="1"/>
    <col min="4620" max="4620" width="12.42578125" style="29" bestFit="1" customWidth="1"/>
    <col min="4621" max="4621" width="10" style="29" bestFit="1" customWidth="1"/>
    <col min="4622" max="4866" width="9.28515625" style="29"/>
    <col min="4867" max="4867" width="14.28515625" style="29" customWidth="1"/>
    <col min="4868" max="4868" width="9.28515625" style="29"/>
    <col min="4869" max="4869" width="20.42578125" style="29" customWidth="1"/>
    <col min="4870" max="4870" width="7.5703125" style="29" customWidth="1"/>
    <col min="4871" max="4871" width="2.5703125" style="29" customWidth="1"/>
    <col min="4872" max="4872" width="10" style="29" customWidth="1"/>
    <col min="4873" max="4873" width="1.42578125" style="29" customWidth="1"/>
    <col min="4874" max="4874" width="18.7109375" style="29" customWidth="1"/>
    <col min="4875" max="4875" width="0" style="29" hidden="1" customWidth="1"/>
    <col min="4876" max="4876" width="12.42578125" style="29" bestFit="1" customWidth="1"/>
    <col min="4877" max="4877" width="10" style="29" bestFit="1" customWidth="1"/>
    <col min="4878" max="5122" width="9.28515625" style="29"/>
    <col min="5123" max="5123" width="14.28515625" style="29" customWidth="1"/>
    <col min="5124" max="5124" width="9.28515625" style="29"/>
    <col min="5125" max="5125" width="20.42578125" style="29" customWidth="1"/>
    <col min="5126" max="5126" width="7.5703125" style="29" customWidth="1"/>
    <col min="5127" max="5127" width="2.5703125" style="29" customWidth="1"/>
    <col min="5128" max="5128" width="10" style="29" customWidth="1"/>
    <col min="5129" max="5129" width="1.42578125" style="29" customWidth="1"/>
    <col min="5130" max="5130" width="18.7109375" style="29" customWidth="1"/>
    <col min="5131" max="5131" width="0" style="29" hidden="1" customWidth="1"/>
    <col min="5132" max="5132" width="12.42578125" style="29" bestFit="1" customWidth="1"/>
    <col min="5133" max="5133" width="10" style="29" bestFit="1" customWidth="1"/>
    <col min="5134" max="5378" width="9.28515625" style="29"/>
    <col min="5379" max="5379" width="14.28515625" style="29" customWidth="1"/>
    <col min="5380" max="5380" width="9.28515625" style="29"/>
    <col min="5381" max="5381" width="20.42578125" style="29" customWidth="1"/>
    <col min="5382" max="5382" width="7.5703125" style="29" customWidth="1"/>
    <col min="5383" max="5383" width="2.5703125" style="29" customWidth="1"/>
    <col min="5384" max="5384" width="10" style="29" customWidth="1"/>
    <col min="5385" max="5385" width="1.42578125" style="29" customWidth="1"/>
    <col min="5386" max="5386" width="18.7109375" style="29" customWidth="1"/>
    <col min="5387" max="5387" width="0" style="29" hidden="1" customWidth="1"/>
    <col min="5388" max="5388" width="12.42578125" style="29" bestFit="1" customWidth="1"/>
    <col min="5389" max="5389" width="10" style="29" bestFit="1" customWidth="1"/>
    <col min="5390" max="5634" width="9.28515625" style="29"/>
    <col min="5635" max="5635" width="14.28515625" style="29" customWidth="1"/>
    <col min="5636" max="5636" width="9.28515625" style="29"/>
    <col min="5637" max="5637" width="20.42578125" style="29" customWidth="1"/>
    <col min="5638" max="5638" width="7.5703125" style="29" customWidth="1"/>
    <col min="5639" max="5639" width="2.5703125" style="29" customWidth="1"/>
    <col min="5640" max="5640" width="10" style="29" customWidth="1"/>
    <col min="5641" max="5641" width="1.42578125" style="29" customWidth="1"/>
    <col min="5642" max="5642" width="18.7109375" style="29" customWidth="1"/>
    <col min="5643" max="5643" width="0" style="29" hidden="1" customWidth="1"/>
    <col min="5644" max="5644" width="12.42578125" style="29" bestFit="1" customWidth="1"/>
    <col min="5645" max="5645" width="10" style="29" bestFit="1" customWidth="1"/>
    <col min="5646" max="5890" width="9.28515625" style="29"/>
    <col min="5891" max="5891" width="14.28515625" style="29" customWidth="1"/>
    <col min="5892" max="5892" width="9.28515625" style="29"/>
    <col min="5893" max="5893" width="20.42578125" style="29" customWidth="1"/>
    <col min="5894" max="5894" width="7.5703125" style="29" customWidth="1"/>
    <col min="5895" max="5895" width="2.5703125" style="29" customWidth="1"/>
    <col min="5896" max="5896" width="10" style="29" customWidth="1"/>
    <col min="5897" max="5897" width="1.42578125" style="29" customWidth="1"/>
    <col min="5898" max="5898" width="18.7109375" style="29" customWidth="1"/>
    <col min="5899" max="5899" width="0" style="29" hidden="1" customWidth="1"/>
    <col min="5900" max="5900" width="12.42578125" style="29" bestFit="1" customWidth="1"/>
    <col min="5901" max="5901" width="10" style="29" bestFit="1" customWidth="1"/>
    <col min="5902" max="6146" width="9.28515625" style="29"/>
    <col min="6147" max="6147" width="14.28515625" style="29" customWidth="1"/>
    <col min="6148" max="6148" width="9.28515625" style="29"/>
    <col min="6149" max="6149" width="20.42578125" style="29" customWidth="1"/>
    <col min="6150" max="6150" width="7.5703125" style="29" customWidth="1"/>
    <col min="6151" max="6151" width="2.5703125" style="29" customWidth="1"/>
    <col min="6152" max="6152" width="10" style="29" customWidth="1"/>
    <col min="6153" max="6153" width="1.42578125" style="29" customWidth="1"/>
    <col min="6154" max="6154" width="18.7109375" style="29" customWidth="1"/>
    <col min="6155" max="6155" width="0" style="29" hidden="1" customWidth="1"/>
    <col min="6156" max="6156" width="12.42578125" style="29" bestFit="1" customWidth="1"/>
    <col min="6157" max="6157" width="10" style="29" bestFit="1" customWidth="1"/>
    <col min="6158" max="6402" width="9.28515625" style="29"/>
    <col min="6403" max="6403" width="14.28515625" style="29" customWidth="1"/>
    <col min="6404" max="6404" width="9.28515625" style="29"/>
    <col min="6405" max="6405" width="20.42578125" style="29" customWidth="1"/>
    <col min="6406" max="6406" width="7.5703125" style="29" customWidth="1"/>
    <col min="6407" max="6407" width="2.5703125" style="29" customWidth="1"/>
    <col min="6408" max="6408" width="10" style="29" customWidth="1"/>
    <col min="6409" max="6409" width="1.42578125" style="29" customWidth="1"/>
    <col min="6410" max="6410" width="18.7109375" style="29" customWidth="1"/>
    <col min="6411" max="6411" width="0" style="29" hidden="1" customWidth="1"/>
    <col min="6412" max="6412" width="12.42578125" style="29" bestFit="1" customWidth="1"/>
    <col min="6413" max="6413" width="10" style="29" bestFit="1" customWidth="1"/>
    <col min="6414" max="6658" width="9.28515625" style="29"/>
    <col min="6659" max="6659" width="14.28515625" style="29" customWidth="1"/>
    <col min="6660" max="6660" width="9.28515625" style="29"/>
    <col min="6661" max="6661" width="20.42578125" style="29" customWidth="1"/>
    <col min="6662" max="6662" width="7.5703125" style="29" customWidth="1"/>
    <col min="6663" max="6663" width="2.5703125" style="29" customWidth="1"/>
    <col min="6664" max="6664" width="10" style="29" customWidth="1"/>
    <col min="6665" max="6665" width="1.42578125" style="29" customWidth="1"/>
    <col min="6666" max="6666" width="18.7109375" style="29" customWidth="1"/>
    <col min="6667" max="6667" width="0" style="29" hidden="1" customWidth="1"/>
    <col min="6668" max="6668" width="12.42578125" style="29" bestFit="1" customWidth="1"/>
    <col min="6669" max="6669" width="10" style="29" bestFit="1" customWidth="1"/>
    <col min="6670" max="6914" width="9.28515625" style="29"/>
    <col min="6915" max="6915" width="14.28515625" style="29" customWidth="1"/>
    <col min="6916" max="6916" width="9.28515625" style="29"/>
    <col min="6917" max="6917" width="20.42578125" style="29" customWidth="1"/>
    <col min="6918" max="6918" width="7.5703125" style="29" customWidth="1"/>
    <col min="6919" max="6919" width="2.5703125" style="29" customWidth="1"/>
    <col min="6920" max="6920" width="10" style="29" customWidth="1"/>
    <col min="6921" max="6921" width="1.42578125" style="29" customWidth="1"/>
    <col min="6922" max="6922" width="18.7109375" style="29" customWidth="1"/>
    <col min="6923" max="6923" width="0" style="29" hidden="1" customWidth="1"/>
    <col min="6924" max="6924" width="12.42578125" style="29" bestFit="1" customWidth="1"/>
    <col min="6925" max="6925" width="10" style="29" bestFit="1" customWidth="1"/>
    <col min="6926" max="7170" width="9.28515625" style="29"/>
    <col min="7171" max="7171" width="14.28515625" style="29" customWidth="1"/>
    <col min="7172" max="7172" width="9.28515625" style="29"/>
    <col min="7173" max="7173" width="20.42578125" style="29" customWidth="1"/>
    <col min="7174" max="7174" width="7.5703125" style="29" customWidth="1"/>
    <col min="7175" max="7175" width="2.5703125" style="29" customWidth="1"/>
    <col min="7176" max="7176" width="10" style="29" customWidth="1"/>
    <col min="7177" max="7177" width="1.42578125" style="29" customWidth="1"/>
    <col min="7178" max="7178" width="18.7109375" style="29" customWidth="1"/>
    <col min="7179" max="7179" width="0" style="29" hidden="1" customWidth="1"/>
    <col min="7180" max="7180" width="12.42578125" style="29" bestFit="1" customWidth="1"/>
    <col min="7181" max="7181" width="10" style="29" bestFit="1" customWidth="1"/>
    <col min="7182" max="7426" width="9.28515625" style="29"/>
    <col min="7427" max="7427" width="14.28515625" style="29" customWidth="1"/>
    <col min="7428" max="7428" width="9.28515625" style="29"/>
    <col min="7429" max="7429" width="20.42578125" style="29" customWidth="1"/>
    <col min="7430" max="7430" width="7.5703125" style="29" customWidth="1"/>
    <col min="7431" max="7431" width="2.5703125" style="29" customWidth="1"/>
    <col min="7432" max="7432" width="10" style="29" customWidth="1"/>
    <col min="7433" max="7433" width="1.42578125" style="29" customWidth="1"/>
    <col min="7434" max="7434" width="18.7109375" style="29" customWidth="1"/>
    <col min="7435" max="7435" width="0" style="29" hidden="1" customWidth="1"/>
    <col min="7436" max="7436" width="12.42578125" style="29" bestFit="1" customWidth="1"/>
    <col min="7437" max="7437" width="10" style="29" bestFit="1" customWidth="1"/>
    <col min="7438" max="7682" width="9.28515625" style="29"/>
    <col min="7683" max="7683" width="14.28515625" style="29" customWidth="1"/>
    <col min="7684" max="7684" width="9.28515625" style="29"/>
    <col min="7685" max="7685" width="20.42578125" style="29" customWidth="1"/>
    <col min="7686" max="7686" width="7.5703125" style="29" customWidth="1"/>
    <col min="7687" max="7687" width="2.5703125" style="29" customWidth="1"/>
    <col min="7688" max="7688" width="10" style="29" customWidth="1"/>
    <col min="7689" max="7689" width="1.42578125" style="29" customWidth="1"/>
    <col min="7690" max="7690" width="18.7109375" style="29" customWidth="1"/>
    <col min="7691" max="7691" width="0" style="29" hidden="1" customWidth="1"/>
    <col min="7692" max="7692" width="12.42578125" style="29" bestFit="1" customWidth="1"/>
    <col min="7693" max="7693" width="10" style="29" bestFit="1" customWidth="1"/>
    <col min="7694" max="7938" width="9.28515625" style="29"/>
    <col min="7939" max="7939" width="14.28515625" style="29" customWidth="1"/>
    <col min="7940" max="7940" width="9.28515625" style="29"/>
    <col min="7941" max="7941" width="20.42578125" style="29" customWidth="1"/>
    <col min="7942" max="7942" width="7.5703125" style="29" customWidth="1"/>
    <col min="7943" max="7943" width="2.5703125" style="29" customWidth="1"/>
    <col min="7944" max="7944" width="10" style="29" customWidth="1"/>
    <col min="7945" max="7945" width="1.42578125" style="29" customWidth="1"/>
    <col min="7946" max="7946" width="18.7109375" style="29" customWidth="1"/>
    <col min="7947" max="7947" width="0" style="29" hidden="1" customWidth="1"/>
    <col min="7948" max="7948" width="12.42578125" style="29" bestFit="1" customWidth="1"/>
    <col min="7949" max="7949" width="10" style="29" bestFit="1" customWidth="1"/>
    <col min="7950" max="8194" width="9.28515625" style="29"/>
    <col min="8195" max="8195" width="14.28515625" style="29" customWidth="1"/>
    <col min="8196" max="8196" width="9.28515625" style="29"/>
    <col min="8197" max="8197" width="20.42578125" style="29" customWidth="1"/>
    <col min="8198" max="8198" width="7.5703125" style="29" customWidth="1"/>
    <col min="8199" max="8199" width="2.5703125" style="29" customWidth="1"/>
    <col min="8200" max="8200" width="10" style="29" customWidth="1"/>
    <col min="8201" max="8201" width="1.42578125" style="29" customWidth="1"/>
    <col min="8202" max="8202" width="18.7109375" style="29" customWidth="1"/>
    <col min="8203" max="8203" width="0" style="29" hidden="1" customWidth="1"/>
    <col min="8204" max="8204" width="12.42578125" style="29" bestFit="1" customWidth="1"/>
    <col min="8205" max="8205" width="10" style="29" bestFit="1" customWidth="1"/>
    <col min="8206" max="8450" width="9.28515625" style="29"/>
    <col min="8451" max="8451" width="14.28515625" style="29" customWidth="1"/>
    <col min="8452" max="8452" width="9.28515625" style="29"/>
    <col min="8453" max="8453" width="20.42578125" style="29" customWidth="1"/>
    <col min="8454" max="8454" width="7.5703125" style="29" customWidth="1"/>
    <col min="8455" max="8455" width="2.5703125" style="29" customWidth="1"/>
    <col min="8456" max="8456" width="10" style="29" customWidth="1"/>
    <col min="8457" max="8457" width="1.42578125" style="29" customWidth="1"/>
    <col min="8458" max="8458" width="18.7109375" style="29" customWidth="1"/>
    <col min="8459" max="8459" width="0" style="29" hidden="1" customWidth="1"/>
    <col min="8460" max="8460" width="12.42578125" style="29" bestFit="1" customWidth="1"/>
    <col min="8461" max="8461" width="10" style="29" bestFit="1" customWidth="1"/>
    <col min="8462" max="8706" width="9.28515625" style="29"/>
    <col min="8707" max="8707" width="14.28515625" style="29" customWidth="1"/>
    <col min="8708" max="8708" width="9.28515625" style="29"/>
    <col min="8709" max="8709" width="20.42578125" style="29" customWidth="1"/>
    <col min="8710" max="8710" width="7.5703125" style="29" customWidth="1"/>
    <col min="8711" max="8711" width="2.5703125" style="29" customWidth="1"/>
    <col min="8712" max="8712" width="10" style="29" customWidth="1"/>
    <col min="8713" max="8713" width="1.42578125" style="29" customWidth="1"/>
    <col min="8714" max="8714" width="18.7109375" style="29" customWidth="1"/>
    <col min="8715" max="8715" width="0" style="29" hidden="1" customWidth="1"/>
    <col min="8716" max="8716" width="12.42578125" style="29" bestFit="1" customWidth="1"/>
    <col min="8717" max="8717" width="10" style="29" bestFit="1" customWidth="1"/>
    <col min="8718" max="8962" width="9.28515625" style="29"/>
    <col min="8963" max="8963" width="14.28515625" style="29" customWidth="1"/>
    <col min="8964" max="8964" width="9.28515625" style="29"/>
    <col min="8965" max="8965" width="20.42578125" style="29" customWidth="1"/>
    <col min="8966" max="8966" width="7.5703125" style="29" customWidth="1"/>
    <col min="8967" max="8967" width="2.5703125" style="29" customWidth="1"/>
    <col min="8968" max="8968" width="10" style="29" customWidth="1"/>
    <col min="8969" max="8969" width="1.42578125" style="29" customWidth="1"/>
    <col min="8970" max="8970" width="18.7109375" style="29" customWidth="1"/>
    <col min="8971" max="8971" width="0" style="29" hidden="1" customWidth="1"/>
    <col min="8972" max="8972" width="12.42578125" style="29" bestFit="1" customWidth="1"/>
    <col min="8973" max="8973" width="10" style="29" bestFit="1" customWidth="1"/>
    <col min="8974" max="9218" width="9.28515625" style="29"/>
    <col min="9219" max="9219" width="14.28515625" style="29" customWidth="1"/>
    <col min="9220" max="9220" width="9.28515625" style="29"/>
    <col min="9221" max="9221" width="20.42578125" style="29" customWidth="1"/>
    <col min="9222" max="9222" width="7.5703125" style="29" customWidth="1"/>
    <col min="9223" max="9223" width="2.5703125" style="29" customWidth="1"/>
    <col min="9224" max="9224" width="10" style="29" customWidth="1"/>
    <col min="9225" max="9225" width="1.42578125" style="29" customWidth="1"/>
    <col min="9226" max="9226" width="18.7109375" style="29" customWidth="1"/>
    <col min="9227" max="9227" width="0" style="29" hidden="1" customWidth="1"/>
    <col min="9228" max="9228" width="12.42578125" style="29" bestFit="1" customWidth="1"/>
    <col min="9229" max="9229" width="10" style="29" bestFit="1" customWidth="1"/>
    <col min="9230" max="9474" width="9.28515625" style="29"/>
    <col min="9475" max="9475" width="14.28515625" style="29" customWidth="1"/>
    <col min="9476" max="9476" width="9.28515625" style="29"/>
    <col min="9477" max="9477" width="20.42578125" style="29" customWidth="1"/>
    <col min="9478" max="9478" width="7.5703125" style="29" customWidth="1"/>
    <col min="9479" max="9479" width="2.5703125" style="29" customWidth="1"/>
    <col min="9480" max="9480" width="10" style="29" customWidth="1"/>
    <col min="9481" max="9481" width="1.42578125" style="29" customWidth="1"/>
    <col min="9482" max="9482" width="18.7109375" style="29" customWidth="1"/>
    <col min="9483" max="9483" width="0" style="29" hidden="1" customWidth="1"/>
    <col min="9484" max="9484" width="12.42578125" style="29" bestFit="1" customWidth="1"/>
    <col min="9485" max="9485" width="10" style="29" bestFit="1" customWidth="1"/>
    <col min="9486" max="9730" width="9.28515625" style="29"/>
    <col min="9731" max="9731" width="14.28515625" style="29" customWidth="1"/>
    <col min="9732" max="9732" width="9.28515625" style="29"/>
    <col min="9733" max="9733" width="20.42578125" style="29" customWidth="1"/>
    <col min="9734" max="9734" width="7.5703125" style="29" customWidth="1"/>
    <col min="9735" max="9735" width="2.5703125" style="29" customWidth="1"/>
    <col min="9736" max="9736" width="10" style="29" customWidth="1"/>
    <col min="9737" max="9737" width="1.42578125" style="29" customWidth="1"/>
    <col min="9738" max="9738" width="18.7109375" style="29" customWidth="1"/>
    <col min="9739" max="9739" width="0" style="29" hidden="1" customWidth="1"/>
    <col min="9740" max="9740" width="12.42578125" style="29" bestFit="1" customWidth="1"/>
    <col min="9741" max="9741" width="10" style="29" bestFit="1" customWidth="1"/>
    <col min="9742" max="9986" width="9.28515625" style="29"/>
    <col min="9987" max="9987" width="14.28515625" style="29" customWidth="1"/>
    <col min="9988" max="9988" width="9.28515625" style="29"/>
    <col min="9989" max="9989" width="20.42578125" style="29" customWidth="1"/>
    <col min="9990" max="9990" width="7.5703125" style="29" customWidth="1"/>
    <col min="9991" max="9991" width="2.5703125" style="29" customWidth="1"/>
    <col min="9992" max="9992" width="10" style="29" customWidth="1"/>
    <col min="9993" max="9993" width="1.42578125" style="29" customWidth="1"/>
    <col min="9994" max="9994" width="18.7109375" style="29" customWidth="1"/>
    <col min="9995" max="9995" width="0" style="29" hidden="1" customWidth="1"/>
    <col min="9996" max="9996" width="12.42578125" style="29" bestFit="1" customWidth="1"/>
    <col min="9997" max="9997" width="10" style="29" bestFit="1" customWidth="1"/>
    <col min="9998" max="10242" width="9.28515625" style="29"/>
    <col min="10243" max="10243" width="14.28515625" style="29" customWidth="1"/>
    <col min="10244" max="10244" width="9.28515625" style="29"/>
    <col min="10245" max="10245" width="20.42578125" style="29" customWidth="1"/>
    <col min="10246" max="10246" width="7.5703125" style="29" customWidth="1"/>
    <col min="10247" max="10247" width="2.5703125" style="29" customWidth="1"/>
    <col min="10248" max="10248" width="10" style="29" customWidth="1"/>
    <col min="10249" max="10249" width="1.42578125" style="29" customWidth="1"/>
    <col min="10250" max="10250" width="18.7109375" style="29" customWidth="1"/>
    <col min="10251" max="10251" width="0" style="29" hidden="1" customWidth="1"/>
    <col min="10252" max="10252" width="12.42578125" style="29" bestFit="1" customWidth="1"/>
    <col min="10253" max="10253" width="10" style="29" bestFit="1" customWidth="1"/>
    <col min="10254" max="10498" width="9.28515625" style="29"/>
    <col min="10499" max="10499" width="14.28515625" style="29" customWidth="1"/>
    <col min="10500" max="10500" width="9.28515625" style="29"/>
    <col min="10501" max="10501" width="20.42578125" style="29" customWidth="1"/>
    <col min="10502" max="10502" width="7.5703125" style="29" customWidth="1"/>
    <col min="10503" max="10503" width="2.5703125" style="29" customWidth="1"/>
    <col min="10504" max="10504" width="10" style="29" customWidth="1"/>
    <col min="10505" max="10505" width="1.42578125" style="29" customWidth="1"/>
    <col min="10506" max="10506" width="18.7109375" style="29" customWidth="1"/>
    <col min="10507" max="10507" width="0" style="29" hidden="1" customWidth="1"/>
    <col min="10508" max="10508" width="12.42578125" style="29" bestFit="1" customWidth="1"/>
    <col min="10509" max="10509" width="10" style="29" bestFit="1" customWidth="1"/>
    <col min="10510" max="10754" width="9.28515625" style="29"/>
    <col min="10755" max="10755" width="14.28515625" style="29" customWidth="1"/>
    <col min="10756" max="10756" width="9.28515625" style="29"/>
    <col min="10757" max="10757" width="20.42578125" style="29" customWidth="1"/>
    <col min="10758" max="10758" width="7.5703125" style="29" customWidth="1"/>
    <col min="10759" max="10759" width="2.5703125" style="29" customWidth="1"/>
    <col min="10760" max="10760" width="10" style="29" customWidth="1"/>
    <col min="10761" max="10761" width="1.42578125" style="29" customWidth="1"/>
    <col min="10762" max="10762" width="18.7109375" style="29" customWidth="1"/>
    <col min="10763" max="10763" width="0" style="29" hidden="1" customWidth="1"/>
    <col min="10764" max="10764" width="12.42578125" style="29" bestFit="1" customWidth="1"/>
    <col min="10765" max="10765" width="10" style="29" bestFit="1" customWidth="1"/>
    <col min="10766" max="11010" width="9.28515625" style="29"/>
    <col min="11011" max="11011" width="14.28515625" style="29" customWidth="1"/>
    <col min="11012" max="11012" width="9.28515625" style="29"/>
    <col min="11013" max="11013" width="20.42578125" style="29" customWidth="1"/>
    <col min="11014" max="11014" width="7.5703125" style="29" customWidth="1"/>
    <col min="11015" max="11015" width="2.5703125" style="29" customWidth="1"/>
    <col min="11016" max="11016" width="10" style="29" customWidth="1"/>
    <col min="11017" max="11017" width="1.42578125" style="29" customWidth="1"/>
    <col min="11018" max="11018" width="18.7109375" style="29" customWidth="1"/>
    <col min="11019" max="11019" width="0" style="29" hidden="1" customWidth="1"/>
    <col min="11020" max="11020" width="12.42578125" style="29" bestFit="1" customWidth="1"/>
    <col min="11021" max="11021" width="10" style="29" bestFit="1" customWidth="1"/>
    <col min="11022" max="11266" width="9.28515625" style="29"/>
    <col min="11267" max="11267" width="14.28515625" style="29" customWidth="1"/>
    <col min="11268" max="11268" width="9.28515625" style="29"/>
    <col min="11269" max="11269" width="20.42578125" style="29" customWidth="1"/>
    <col min="11270" max="11270" width="7.5703125" style="29" customWidth="1"/>
    <col min="11271" max="11271" width="2.5703125" style="29" customWidth="1"/>
    <col min="11272" max="11272" width="10" style="29" customWidth="1"/>
    <col min="11273" max="11273" width="1.42578125" style="29" customWidth="1"/>
    <col min="11274" max="11274" width="18.7109375" style="29" customWidth="1"/>
    <col min="11275" max="11275" width="0" style="29" hidden="1" customWidth="1"/>
    <col min="11276" max="11276" width="12.42578125" style="29" bestFit="1" customWidth="1"/>
    <col min="11277" max="11277" width="10" style="29" bestFit="1" customWidth="1"/>
    <col min="11278" max="11522" width="9.28515625" style="29"/>
    <col min="11523" max="11523" width="14.28515625" style="29" customWidth="1"/>
    <col min="11524" max="11524" width="9.28515625" style="29"/>
    <col min="11525" max="11525" width="20.42578125" style="29" customWidth="1"/>
    <col min="11526" max="11526" width="7.5703125" style="29" customWidth="1"/>
    <col min="11527" max="11527" width="2.5703125" style="29" customWidth="1"/>
    <col min="11528" max="11528" width="10" style="29" customWidth="1"/>
    <col min="11529" max="11529" width="1.42578125" style="29" customWidth="1"/>
    <col min="11530" max="11530" width="18.7109375" style="29" customWidth="1"/>
    <col min="11531" max="11531" width="0" style="29" hidden="1" customWidth="1"/>
    <col min="11532" max="11532" width="12.42578125" style="29" bestFit="1" customWidth="1"/>
    <col min="11533" max="11533" width="10" style="29" bestFit="1" customWidth="1"/>
    <col min="11534" max="11778" width="9.28515625" style="29"/>
    <col min="11779" max="11779" width="14.28515625" style="29" customWidth="1"/>
    <col min="11780" max="11780" width="9.28515625" style="29"/>
    <col min="11781" max="11781" width="20.42578125" style="29" customWidth="1"/>
    <col min="11782" max="11782" width="7.5703125" style="29" customWidth="1"/>
    <col min="11783" max="11783" width="2.5703125" style="29" customWidth="1"/>
    <col min="11784" max="11784" width="10" style="29" customWidth="1"/>
    <col min="11785" max="11785" width="1.42578125" style="29" customWidth="1"/>
    <col min="11786" max="11786" width="18.7109375" style="29" customWidth="1"/>
    <col min="11787" max="11787" width="0" style="29" hidden="1" customWidth="1"/>
    <col min="11788" max="11788" width="12.42578125" style="29" bestFit="1" customWidth="1"/>
    <col min="11789" max="11789" width="10" style="29" bestFit="1" customWidth="1"/>
    <col min="11790" max="12034" width="9.28515625" style="29"/>
    <col min="12035" max="12035" width="14.28515625" style="29" customWidth="1"/>
    <col min="12036" max="12036" width="9.28515625" style="29"/>
    <col min="12037" max="12037" width="20.42578125" style="29" customWidth="1"/>
    <col min="12038" max="12038" width="7.5703125" style="29" customWidth="1"/>
    <col min="12039" max="12039" width="2.5703125" style="29" customWidth="1"/>
    <col min="12040" max="12040" width="10" style="29" customWidth="1"/>
    <col min="12041" max="12041" width="1.42578125" style="29" customWidth="1"/>
    <col min="12042" max="12042" width="18.7109375" style="29" customWidth="1"/>
    <col min="12043" max="12043" width="0" style="29" hidden="1" customWidth="1"/>
    <col min="12044" max="12044" width="12.42578125" style="29" bestFit="1" customWidth="1"/>
    <col min="12045" max="12045" width="10" style="29" bestFit="1" customWidth="1"/>
    <col min="12046" max="12290" width="9.28515625" style="29"/>
    <col min="12291" max="12291" width="14.28515625" style="29" customWidth="1"/>
    <col min="12292" max="12292" width="9.28515625" style="29"/>
    <col min="12293" max="12293" width="20.42578125" style="29" customWidth="1"/>
    <col min="12294" max="12294" width="7.5703125" style="29" customWidth="1"/>
    <col min="12295" max="12295" width="2.5703125" style="29" customWidth="1"/>
    <col min="12296" max="12296" width="10" style="29" customWidth="1"/>
    <col min="12297" max="12297" width="1.42578125" style="29" customWidth="1"/>
    <col min="12298" max="12298" width="18.7109375" style="29" customWidth="1"/>
    <col min="12299" max="12299" width="0" style="29" hidden="1" customWidth="1"/>
    <col min="12300" max="12300" width="12.42578125" style="29" bestFit="1" customWidth="1"/>
    <col min="12301" max="12301" width="10" style="29" bestFit="1" customWidth="1"/>
    <col min="12302" max="12546" width="9.28515625" style="29"/>
    <col min="12547" max="12547" width="14.28515625" style="29" customWidth="1"/>
    <col min="12548" max="12548" width="9.28515625" style="29"/>
    <col min="12549" max="12549" width="20.42578125" style="29" customWidth="1"/>
    <col min="12550" max="12550" width="7.5703125" style="29" customWidth="1"/>
    <col min="12551" max="12551" width="2.5703125" style="29" customWidth="1"/>
    <col min="12552" max="12552" width="10" style="29" customWidth="1"/>
    <col min="12553" max="12553" width="1.42578125" style="29" customWidth="1"/>
    <col min="12554" max="12554" width="18.7109375" style="29" customWidth="1"/>
    <col min="12555" max="12555" width="0" style="29" hidden="1" customWidth="1"/>
    <col min="12556" max="12556" width="12.42578125" style="29" bestFit="1" customWidth="1"/>
    <col min="12557" max="12557" width="10" style="29" bestFit="1" customWidth="1"/>
    <col min="12558" max="12802" width="9.28515625" style="29"/>
    <col min="12803" max="12803" width="14.28515625" style="29" customWidth="1"/>
    <col min="12804" max="12804" width="9.28515625" style="29"/>
    <col min="12805" max="12805" width="20.42578125" style="29" customWidth="1"/>
    <col min="12806" max="12806" width="7.5703125" style="29" customWidth="1"/>
    <col min="12807" max="12807" width="2.5703125" style="29" customWidth="1"/>
    <col min="12808" max="12808" width="10" style="29" customWidth="1"/>
    <col min="12809" max="12809" width="1.42578125" style="29" customWidth="1"/>
    <col min="12810" max="12810" width="18.7109375" style="29" customWidth="1"/>
    <col min="12811" max="12811" width="0" style="29" hidden="1" customWidth="1"/>
    <col min="12812" max="12812" width="12.42578125" style="29" bestFit="1" customWidth="1"/>
    <col min="12813" max="12813" width="10" style="29" bestFit="1" customWidth="1"/>
    <col min="12814" max="13058" width="9.28515625" style="29"/>
    <col min="13059" max="13059" width="14.28515625" style="29" customWidth="1"/>
    <col min="13060" max="13060" width="9.28515625" style="29"/>
    <col min="13061" max="13061" width="20.42578125" style="29" customWidth="1"/>
    <col min="13062" max="13062" width="7.5703125" style="29" customWidth="1"/>
    <col min="13063" max="13063" width="2.5703125" style="29" customWidth="1"/>
    <col min="13064" max="13064" width="10" style="29" customWidth="1"/>
    <col min="13065" max="13065" width="1.42578125" style="29" customWidth="1"/>
    <col min="13066" max="13066" width="18.7109375" style="29" customWidth="1"/>
    <col min="13067" max="13067" width="0" style="29" hidden="1" customWidth="1"/>
    <col min="13068" max="13068" width="12.42578125" style="29" bestFit="1" customWidth="1"/>
    <col min="13069" max="13069" width="10" style="29" bestFit="1" customWidth="1"/>
    <col min="13070" max="13314" width="9.28515625" style="29"/>
    <col min="13315" max="13315" width="14.28515625" style="29" customWidth="1"/>
    <col min="13316" max="13316" width="9.28515625" style="29"/>
    <col min="13317" max="13317" width="20.42578125" style="29" customWidth="1"/>
    <col min="13318" max="13318" width="7.5703125" style="29" customWidth="1"/>
    <col min="13319" max="13319" width="2.5703125" style="29" customWidth="1"/>
    <col min="13320" max="13320" width="10" style="29" customWidth="1"/>
    <col min="13321" max="13321" width="1.42578125" style="29" customWidth="1"/>
    <col min="13322" max="13322" width="18.7109375" style="29" customWidth="1"/>
    <col min="13323" max="13323" width="0" style="29" hidden="1" customWidth="1"/>
    <col min="13324" max="13324" width="12.42578125" style="29" bestFit="1" customWidth="1"/>
    <col min="13325" max="13325" width="10" style="29" bestFit="1" customWidth="1"/>
    <col min="13326" max="13570" width="9.28515625" style="29"/>
    <col min="13571" max="13571" width="14.28515625" style="29" customWidth="1"/>
    <col min="13572" max="13572" width="9.28515625" style="29"/>
    <col min="13573" max="13573" width="20.42578125" style="29" customWidth="1"/>
    <col min="13574" max="13574" width="7.5703125" style="29" customWidth="1"/>
    <col min="13575" max="13575" width="2.5703125" style="29" customWidth="1"/>
    <col min="13576" max="13576" width="10" style="29" customWidth="1"/>
    <col min="13577" max="13577" width="1.42578125" style="29" customWidth="1"/>
    <col min="13578" max="13578" width="18.7109375" style="29" customWidth="1"/>
    <col min="13579" max="13579" width="0" style="29" hidden="1" customWidth="1"/>
    <col min="13580" max="13580" width="12.42578125" style="29" bestFit="1" customWidth="1"/>
    <col min="13581" max="13581" width="10" style="29" bestFit="1" customWidth="1"/>
    <col min="13582" max="13826" width="9.28515625" style="29"/>
    <col min="13827" max="13827" width="14.28515625" style="29" customWidth="1"/>
    <col min="13828" max="13828" width="9.28515625" style="29"/>
    <col min="13829" max="13829" width="20.42578125" style="29" customWidth="1"/>
    <col min="13830" max="13830" width="7.5703125" style="29" customWidth="1"/>
    <col min="13831" max="13831" width="2.5703125" style="29" customWidth="1"/>
    <col min="13832" max="13832" width="10" style="29" customWidth="1"/>
    <col min="13833" max="13833" width="1.42578125" style="29" customWidth="1"/>
    <col min="13834" max="13834" width="18.7109375" style="29" customWidth="1"/>
    <col min="13835" max="13835" width="0" style="29" hidden="1" customWidth="1"/>
    <col min="13836" max="13836" width="12.42578125" style="29" bestFit="1" customWidth="1"/>
    <col min="13837" max="13837" width="10" style="29" bestFit="1" customWidth="1"/>
    <col min="13838" max="14082" width="9.28515625" style="29"/>
    <col min="14083" max="14083" width="14.28515625" style="29" customWidth="1"/>
    <col min="14084" max="14084" width="9.28515625" style="29"/>
    <col min="14085" max="14085" width="20.42578125" style="29" customWidth="1"/>
    <col min="14086" max="14086" width="7.5703125" style="29" customWidth="1"/>
    <col min="14087" max="14087" width="2.5703125" style="29" customWidth="1"/>
    <col min="14088" max="14088" width="10" style="29" customWidth="1"/>
    <col min="14089" max="14089" width="1.42578125" style="29" customWidth="1"/>
    <col min="14090" max="14090" width="18.7109375" style="29" customWidth="1"/>
    <col min="14091" max="14091" width="0" style="29" hidden="1" customWidth="1"/>
    <col min="14092" max="14092" width="12.42578125" style="29" bestFit="1" customWidth="1"/>
    <col min="14093" max="14093" width="10" style="29" bestFit="1" customWidth="1"/>
    <col min="14094" max="14338" width="9.28515625" style="29"/>
    <col min="14339" max="14339" width="14.28515625" style="29" customWidth="1"/>
    <col min="14340" max="14340" width="9.28515625" style="29"/>
    <col min="14341" max="14341" width="20.42578125" style="29" customWidth="1"/>
    <col min="14342" max="14342" width="7.5703125" style="29" customWidth="1"/>
    <col min="14343" max="14343" width="2.5703125" style="29" customWidth="1"/>
    <col min="14344" max="14344" width="10" style="29" customWidth="1"/>
    <col min="14345" max="14345" width="1.42578125" style="29" customWidth="1"/>
    <col min="14346" max="14346" width="18.7109375" style="29" customWidth="1"/>
    <col min="14347" max="14347" width="0" style="29" hidden="1" customWidth="1"/>
    <col min="14348" max="14348" width="12.42578125" style="29" bestFit="1" customWidth="1"/>
    <col min="14349" max="14349" width="10" style="29" bestFit="1" customWidth="1"/>
    <col min="14350" max="14594" width="9.28515625" style="29"/>
    <col min="14595" max="14595" width="14.28515625" style="29" customWidth="1"/>
    <col min="14596" max="14596" width="9.28515625" style="29"/>
    <col min="14597" max="14597" width="20.42578125" style="29" customWidth="1"/>
    <col min="14598" max="14598" width="7.5703125" style="29" customWidth="1"/>
    <col min="14599" max="14599" width="2.5703125" style="29" customWidth="1"/>
    <col min="14600" max="14600" width="10" style="29" customWidth="1"/>
    <col min="14601" max="14601" width="1.42578125" style="29" customWidth="1"/>
    <col min="14602" max="14602" width="18.7109375" style="29" customWidth="1"/>
    <col min="14603" max="14603" width="0" style="29" hidden="1" customWidth="1"/>
    <col min="14604" max="14604" width="12.42578125" style="29" bestFit="1" customWidth="1"/>
    <col min="14605" max="14605" width="10" style="29" bestFit="1" customWidth="1"/>
    <col min="14606" max="14850" width="9.28515625" style="29"/>
    <col min="14851" max="14851" width="14.28515625" style="29" customWidth="1"/>
    <col min="14852" max="14852" width="9.28515625" style="29"/>
    <col min="14853" max="14853" width="20.42578125" style="29" customWidth="1"/>
    <col min="14854" max="14854" width="7.5703125" style="29" customWidth="1"/>
    <col min="14855" max="14855" width="2.5703125" style="29" customWidth="1"/>
    <col min="14856" max="14856" width="10" style="29" customWidth="1"/>
    <col min="14857" max="14857" width="1.42578125" style="29" customWidth="1"/>
    <col min="14858" max="14858" width="18.7109375" style="29" customWidth="1"/>
    <col min="14859" max="14859" width="0" style="29" hidden="1" customWidth="1"/>
    <col min="14860" max="14860" width="12.42578125" style="29" bestFit="1" customWidth="1"/>
    <col min="14861" max="14861" width="10" style="29" bestFit="1" customWidth="1"/>
    <col min="14862" max="15106" width="9.28515625" style="29"/>
    <col min="15107" max="15107" width="14.28515625" style="29" customWidth="1"/>
    <col min="15108" max="15108" width="9.28515625" style="29"/>
    <col min="15109" max="15109" width="20.42578125" style="29" customWidth="1"/>
    <col min="15110" max="15110" width="7.5703125" style="29" customWidth="1"/>
    <col min="15111" max="15111" width="2.5703125" style="29" customWidth="1"/>
    <col min="15112" max="15112" width="10" style="29" customWidth="1"/>
    <col min="15113" max="15113" width="1.42578125" style="29" customWidth="1"/>
    <col min="15114" max="15114" width="18.7109375" style="29" customWidth="1"/>
    <col min="15115" max="15115" width="0" style="29" hidden="1" customWidth="1"/>
    <col min="15116" max="15116" width="12.42578125" style="29" bestFit="1" customWidth="1"/>
    <col min="15117" max="15117" width="10" style="29" bestFit="1" customWidth="1"/>
    <col min="15118" max="15362" width="9.28515625" style="29"/>
    <col min="15363" max="15363" width="14.28515625" style="29" customWidth="1"/>
    <col min="15364" max="15364" width="9.28515625" style="29"/>
    <col min="15365" max="15365" width="20.42578125" style="29" customWidth="1"/>
    <col min="15366" max="15366" width="7.5703125" style="29" customWidth="1"/>
    <col min="15367" max="15367" width="2.5703125" style="29" customWidth="1"/>
    <col min="15368" max="15368" width="10" style="29" customWidth="1"/>
    <col min="15369" max="15369" width="1.42578125" style="29" customWidth="1"/>
    <col min="15370" max="15370" width="18.7109375" style="29" customWidth="1"/>
    <col min="15371" max="15371" width="0" style="29" hidden="1" customWidth="1"/>
    <col min="15372" max="15372" width="12.42578125" style="29" bestFit="1" customWidth="1"/>
    <col min="15373" max="15373" width="10" style="29" bestFit="1" customWidth="1"/>
    <col min="15374" max="15618" width="9.28515625" style="29"/>
    <col min="15619" max="15619" width="14.28515625" style="29" customWidth="1"/>
    <col min="15620" max="15620" width="9.28515625" style="29"/>
    <col min="15621" max="15621" width="20.42578125" style="29" customWidth="1"/>
    <col min="15622" max="15622" width="7.5703125" style="29" customWidth="1"/>
    <col min="15623" max="15623" width="2.5703125" style="29" customWidth="1"/>
    <col min="15624" max="15624" width="10" style="29" customWidth="1"/>
    <col min="15625" max="15625" width="1.42578125" style="29" customWidth="1"/>
    <col min="15626" max="15626" width="18.7109375" style="29" customWidth="1"/>
    <col min="15627" max="15627" width="0" style="29" hidden="1" customWidth="1"/>
    <col min="15628" max="15628" width="12.42578125" style="29" bestFit="1" customWidth="1"/>
    <col min="15629" max="15629" width="10" style="29" bestFit="1" customWidth="1"/>
    <col min="15630" max="15874" width="9.28515625" style="29"/>
    <col min="15875" max="15875" width="14.28515625" style="29" customWidth="1"/>
    <col min="15876" max="15876" width="9.28515625" style="29"/>
    <col min="15877" max="15877" width="20.42578125" style="29" customWidth="1"/>
    <col min="15878" max="15878" width="7.5703125" style="29" customWidth="1"/>
    <col min="15879" max="15879" width="2.5703125" style="29" customWidth="1"/>
    <col min="15880" max="15880" width="10" style="29" customWidth="1"/>
    <col min="15881" max="15881" width="1.42578125" style="29" customWidth="1"/>
    <col min="15882" max="15882" width="18.7109375" style="29" customWidth="1"/>
    <col min="15883" max="15883" width="0" style="29" hidden="1" customWidth="1"/>
    <col min="15884" max="15884" width="12.42578125" style="29" bestFit="1" customWidth="1"/>
    <col min="15885" max="15885" width="10" style="29" bestFit="1" customWidth="1"/>
    <col min="15886" max="16130" width="9.28515625" style="29"/>
    <col min="16131" max="16131" width="14.28515625" style="29" customWidth="1"/>
    <col min="16132" max="16132" width="9.28515625" style="29"/>
    <col min="16133" max="16133" width="20.42578125" style="29" customWidth="1"/>
    <col min="16134" max="16134" width="7.5703125" style="29" customWidth="1"/>
    <col min="16135" max="16135" width="2.5703125" style="29" customWidth="1"/>
    <col min="16136" max="16136" width="10" style="29" customWidth="1"/>
    <col min="16137" max="16137" width="1.42578125" style="29" customWidth="1"/>
    <col min="16138" max="16138" width="18.7109375" style="29" customWidth="1"/>
    <col min="16139" max="16139" width="0" style="29" hidden="1" customWidth="1"/>
    <col min="16140" max="16140" width="12.42578125" style="29" bestFit="1" customWidth="1"/>
    <col min="16141" max="16141" width="10" style="29" bestFit="1" customWidth="1"/>
    <col min="16142" max="16384" width="9.28515625" style="29"/>
  </cols>
  <sheetData>
    <row r="1" spans="1:12" ht="24" customHeight="1" x14ac:dyDescent="0.25">
      <c r="J1" s="130" t="s">
        <v>63</v>
      </c>
    </row>
    <row r="2" spans="1:12" s="19" customFormat="1" ht="24" customHeight="1" x14ac:dyDescent="0.25">
      <c r="A2" s="138" t="s">
        <v>0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12" s="19" customFormat="1" ht="24" customHeight="1" x14ac:dyDescent="0.25">
      <c r="A3" s="138" t="s">
        <v>18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2" s="19" customFormat="1" ht="24" customHeight="1" x14ac:dyDescent="0.25">
      <c r="A4" s="30" t="s">
        <v>80</v>
      </c>
      <c r="B4" s="31"/>
      <c r="C4" s="31"/>
      <c r="D4" s="31"/>
      <c r="E4" s="31"/>
      <c r="F4" s="18"/>
      <c r="G4" s="31"/>
      <c r="H4" s="31"/>
      <c r="I4" s="31"/>
    </row>
    <row r="5" spans="1:12" s="19" customFormat="1" ht="24" customHeight="1" x14ac:dyDescent="0.25">
      <c r="A5" s="30"/>
      <c r="B5" s="31"/>
      <c r="C5" s="31"/>
      <c r="D5" s="31"/>
      <c r="E5" s="31"/>
      <c r="F5" s="18"/>
      <c r="G5" s="31"/>
      <c r="H5" s="31"/>
      <c r="I5" s="31"/>
      <c r="J5" s="32" t="s">
        <v>1</v>
      </c>
    </row>
    <row r="6" spans="1:12" s="19" customFormat="1" ht="24" customHeight="1" x14ac:dyDescent="0.25">
      <c r="A6" s="22"/>
      <c r="B6" s="22"/>
      <c r="C6" s="22"/>
      <c r="D6" s="22"/>
      <c r="E6" s="31"/>
      <c r="F6" s="33" t="s">
        <v>2</v>
      </c>
      <c r="G6" s="34"/>
      <c r="H6" s="35">
        <v>2568</v>
      </c>
      <c r="I6" s="34"/>
      <c r="J6" s="35">
        <v>2567</v>
      </c>
    </row>
    <row r="7" spans="1:12" s="19" customFormat="1" ht="24" customHeight="1" x14ac:dyDescent="0.25">
      <c r="A7" s="36" t="s">
        <v>19</v>
      </c>
      <c r="B7" s="22"/>
      <c r="C7" s="22"/>
      <c r="D7" s="22"/>
      <c r="E7" s="22"/>
      <c r="F7" s="18"/>
      <c r="G7" s="31"/>
      <c r="H7" s="31"/>
      <c r="I7" s="31"/>
      <c r="J7" s="31"/>
    </row>
    <row r="8" spans="1:12" s="19" customFormat="1" ht="24" customHeight="1" x14ac:dyDescent="0.25">
      <c r="A8" s="37" t="s">
        <v>20</v>
      </c>
      <c r="B8" s="22"/>
      <c r="C8" s="22"/>
      <c r="D8" s="22"/>
      <c r="E8" s="22"/>
      <c r="F8" s="18">
        <v>12</v>
      </c>
      <c r="G8" s="31"/>
      <c r="H8" s="32">
        <v>47265</v>
      </c>
      <c r="I8" s="31"/>
      <c r="J8" s="32">
        <v>50537</v>
      </c>
    </row>
    <row r="9" spans="1:12" s="19" customFormat="1" ht="24" customHeight="1" x14ac:dyDescent="0.25">
      <c r="A9" s="36" t="s">
        <v>21</v>
      </c>
      <c r="B9" s="22"/>
      <c r="C9" s="22"/>
      <c r="D9" s="22"/>
      <c r="E9" s="22"/>
      <c r="F9" s="18"/>
      <c r="G9" s="21"/>
      <c r="H9" s="8">
        <f>SUM(H8:H8)</f>
        <v>47265</v>
      </c>
      <c r="I9" s="21"/>
      <c r="J9" s="8">
        <f>SUM(J8:J8)</f>
        <v>50537</v>
      </c>
    </row>
    <row r="10" spans="1:12" s="19" customFormat="1" ht="24" customHeight="1" x14ac:dyDescent="0.25">
      <c r="A10" s="36" t="s">
        <v>22</v>
      </c>
      <c r="B10" s="22"/>
      <c r="C10" s="22"/>
      <c r="D10" s="22"/>
      <c r="E10" s="22"/>
      <c r="F10" s="18"/>
      <c r="G10" s="21"/>
      <c r="H10" s="38"/>
      <c r="I10" s="21"/>
      <c r="J10" s="38"/>
    </row>
    <row r="11" spans="1:12" s="19" customFormat="1" ht="24" customHeight="1" x14ac:dyDescent="0.25">
      <c r="A11" s="23" t="s">
        <v>23</v>
      </c>
      <c r="B11" s="22"/>
      <c r="C11" s="22"/>
      <c r="D11" s="22"/>
      <c r="E11" s="22"/>
      <c r="F11" s="18">
        <v>13</v>
      </c>
      <c r="G11" s="21"/>
      <c r="H11" s="21">
        <v>2294</v>
      </c>
      <c r="I11" s="21"/>
      <c r="J11" s="21">
        <v>2402</v>
      </c>
    </row>
    <row r="12" spans="1:12" s="19" customFormat="1" ht="24" customHeight="1" x14ac:dyDescent="0.25">
      <c r="A12" s="39" t="s">
        <v>24</v>
      </c>
      <c r="B12" s="22"/>
      <c r="C12" s="22"/>
      <c r="D12" s="22"/>
      <c r="E12" s="22"/>
      <c r="F12" s="18">
        <v>13</v>
      </c>
      <c r="G12" s="21"/>
      <c r="H12" s="9">
        <v>152</v>
      </c>
      <c r="I12" s="21"/>
      <c r="J12" s="9">
        <v>159</v>
      </c>
    </row>
    <row r="13" spans="1:12" s="19" customFormat="1" ht="24" customHeight="1" x14ac:dyDescent="0.25">
      <c r="A13" s="39" t="s">
        <v>25</v>
      </c>
      <c r="B13" s="22"/>
      <c r="C13" s="22"/>
      <c r="D13" s="22"/>
      <c r="E13" s="22"/>
      <c r="F13" s="18"/>
      <c r="G13" s="21"/>
      <c r="H13" s="9">
        <v>235</v>
      </c>
      <c r="I13" s="21"/>
      <c r="J13" s="9">
        <v>237</v>
      </c>
      <c r="L13" s="93"/>
    </row>
    <row r="14" spans="1:12" s="19" customFormat="1" ht="24" customHeight="1" x14ac:dyDescent="0.25">
      <c r="A14" s="39" t="s">
        <v>26</v>
      </c>
      <c r="B14" s="22"/>
      <c r="C14" s="22"/>
      <c r="D14" s="22"/>
      <c r="E14" s="22"/>
      <c r="F14" s="18"/>
      <c r="G14" s="21"/>
      <c r="H14" s="21">
        <v>521</v>
      </c>
      <c r="I14" s="21"/>
      <c r="J14" s="21">
        <v>590</v>
      </c>
      <c r="L14" s="94"/>
    </row>
    <row r="15" spans="1:12" s="19" customFormat="1" ht="24" customHeight="1" x14ac:dyDescent="0.25">
      <c r="A15" s="23" t="s">
        <v>27</v>
      </c>
      <c r="B15" s="22"/>
      <c r="C15" s="22"/>
      <c r="D15" s="22"/>
      <c r="E15" s="22"/>
      <c r="G15" s="21"/>
      <c r="H15" s="40">
        <v>768</v>
      </c>
      <c r="I15" s="21"/>
      <c r="J15" s="40">
        <v>460</v>
      </c>
      <c r="L15" s="94"/>
    </row>
    <row r="16" spans="1:12" s="19" customFormat="1" ht="24" customHeight="1" x14ac:dyDescent="0.25">
      <c r="A16" s="36" t="s">
        <v>28</v>
      </c>
      <c r="B16" s="22"/>
      <c r="C16" s="22"/>
      <c r="D16" s="22"/>
      <c r="E16" s="22"/>
      <c r="F16" s="18"/>
      <c r="G16" s="21"/>
      <c r="H16" s="38">
        <f>SUM(H11:H15)</f>
        <v>3970</v>
      </c>
      <c r="I16" s="21"/>
      <c r="J16" s="38">
        <f>SUM(J11:J15)</f>
        <v>3848</v>
      </c>
    </row>
    <row r="17" spans="1:10" s="19" customFormat="1" ht="24" customHeight="1" x14ac:dyDescent="0.25">
      <c r="A17" s="30" t="s">
        <v>29</v>
      </c>
      <c r="B17" s="22"/>
      <c r="C17" s="22"/>
      <c r="D17" s="22"/>
      <c r="E17" s="22"/>
      <c r="F17" s="18"/>
      <c r="G17" s="21"/>
      <c r="H17" s="41">
        <f>SUM(H9,)-H16</f>
        <v>43295</v>
      </c>
      <c r="I17" s="21"/>
      <c r="J17" s="41">
        <f>SUM(J9,)-J16</f>
        <v>46689</v>
      </c>
    </row>
    <row r="18" spans="1:10" s="19" customFormat="1" ht="24" customHeight="1" x14ac:dyDescent="0.25">
      <c r="A18" s="36" t="s">
        <v>133</v>
      </c>
      <c r="B18" s="22"/>
      <c r="C18" s="22"/>
      <c r="D18" s="22"/>
      <c r="E18" s="22"/>
      <c r="F18" s="18"/>
      <c r="G18" s="21"/>
      <c r="H18" s="38"/>
      <c r="I18" s="21"/>
      <c r="J18" s="38"/>
    </row>
    <row r="19" spans="1:10" s="19" customFormat="1" ht="24" customHeight="1" x14ac:dyDescent="0.25">
      <c r="A19" s="22" t="s">
        <v>123</v>
      </c>
      <c r="B19" s="22"/>
      <c r="C19" s="22"/>
      <c r="D19" s="22"/>
      <c r="E19" s="22"/>
      <c r="F19" s="18"/>
      <c r="G19" s="21"/>
      <c r="H19" s="38">
        <v>18</v>
      </c>
      <c r="I19" s="21"/>
      <c r="J19" s="38">
        <v>-4</v>
      </c>
    </row>
    <row r="20" spans="1:10" s="19" customFormat="1" ht="24" customHeight="1" x14ac:dyDescent="0.25">
      <c r="A20" s="23" t="s">
        <v>125</v>
      </c>
      <c r="B20" s="22"/>
      <c r="C20" s="22"/>
      <c r="D20" s="22"/>
      <c r="E20" s="22"/>
      <c r="F20" s="18"/>
      <c r="G20" s="21"/>
      <c r="H20" s="38"/>
      <c r="I20" s="21"/>
      <c r="J20" s="38"/>
    </row>
    <row r="21" spans="1:10" s="19" customFormat="1" ht="24" customHeight="1" x14ac:dyDescent="0.25">
      <c r="A21" s="23" t="s">
        <v>126</v>
      </c>
      <c r="B21" s="22"/>
      <c r="C21" s="22"/>
      <c r="D21" s="22"/>
      <c r="E21" s="22"/>
      <c r="F21" s="20">
        <v>6.1</v>
      </c>
      <c r="G21" s="21"/>
      <c r="H21" s="10">
        <v>148002</v>
      </c>
      <c r="I21" s="21"/>
      <c r="J21" s="10">
        <v>-21347</v>
      </c>
    </row>
    <row r="22" spans="1:10" s="19" customFormat="1" ht="24" customHeight="1" x14ac:dyDescent="0.25">
      <c r="A22" s="36" t="s">
        <v>77</v>
      </c>
      <c r="B22" s="22"/>
      <c r="C22" s="22"/>
      <c r="D22" s="22"/>
      <c r="E22" s="22"/>
      <c r="F22" s="18"/>
      <c r="G22" s="21"/>
      <c r="H22" s="42">
        <f>SUM(H19:H21)</f>
        <v>148020</v>
      </c>
      <c r="I22" s="21"/>
      <c r="J22" s="42">
        <f>SUM(J19:J21)</f>
        <v>-21351</v>
      </c>
    </row>
    <row r="23" spans="1:10" s="19" customFormat="1" ht="24" customHeight="1" thickBot="1" x14ac:dyDescent="0.3">
      <c r="A23" s="30" t="s">
        <v>30</v>
      </c>
      <c r="B23" s="22"/>
      <c r="C23" s="22"/>
      <c r="D23" s="22"/>
      <c r="E23" s="22"/>
      <c r="F23" s="18"/>
      <c r="G23" s="21"/>
      <c r="H23" s="43">
        <f>SUM(H22,H17)</f>
        <v>191315</v>
      </c>
      <c r="I23" s="21"/>
      <c r="J23" s="43">
        <f>SUM(J22,J17)</f>
        <v>25338</v>
      </c>
    </row>
    <row r="24" spans="1:10" s="19" customFormat="1" ht="24" customHeight="1" thickTop="1" x14ac:dyDescent="0.25">
      <c r="A24" s="39"/>
      <c r="B24" s="22"/>
      <c r="C24" s="22"/>
      <c r="D24" s="22"/>
      <c r="E24" s="22"/>
      <c r="F24" s="44"/>
      <c r="G24" s="29"/>
      <c r="H24" s="29"/>
      <c r="I24" s="29"/>
      <c r="J24" s="22"/>
    </row>
    <row r="25" spans="1:10" s="19" customFormat="1" ht="24" customHeight="1" x14ac:dyDescent="0.25">
      <c r="A25" s="22" t="s">
        <v>62</v>
      </c>
      <c r="B25" s="22"/>
      <c r="C25" s="22"/>
      <c r="D25" s="22"/>
      <c r="E25" s="22"/>
      <c r="F25" s="18"/>
      <c r="G25" s="22"/>
      <c r="H25" s="22"/>
      <c r="I25" s="22"/>
      <c r="J25" s="22"/>
    </row>
    <row r="26" spans="1:10" s="19" customFormat="1" ht="24" customHeight="1" x14ac:dyDescent="0.25">
      <c r="A26" s="22"/>
      <c r="B26" s="22"/>
      <c r="C26" s="22"/>
      <c r="D26" s="22"/>
      <c r="E26" s="22"/>
      <c r="F26" s="18"/>
      <c r="G26" s="22"/>
      <c r="H26" s="22"/>
      <c r="I26" s="22"/>
      <c r="J26" s="22"/>
    </row>
    <row r="27" spans="1:10" s="19" customFormat="1" ht="24" customHeight="1" x14ac:dyDescent="0.25">
      <c r="A27" s="22"/>
      <c r="B27" s="22"/>
      <c r="C27" s="22"/>
      <c r="D27" s="22"/>
      <c r="E27" s="22"/>
      <c r="F27" s="18"/>
      <c r="G27" s="22"/>
      <c r="H27" s="22"/>
      <c r="I27" s="22"/>
      <c r="J27" s="22"/>
    </row>
    <row r="28" spans="1:10" ht="24" customHeight="1" x14ac:dyDescent="0.25">
      <c r="J28" s="130" t="s">
        <v>63</v>
      </c>
    </row>
    <row r="29" spans="1:10" s="19" customFormat="1" ht="24" customHeight="1" x14ac:dyDescent="0.25">
      <c r="A29" s="138" t="s">
        <v>0</v>
      </c>
      <c r="B29" s="138"/>
      <c r="C29" s="138"/>
      <c r="D29" s="138"/>
      <c r="E29" s="138"/>
      <c r="F29" s="138"/>
      <c r="G29" s="138"/>
      <c r="H29" s="138"/>
      <c r="I29" s="138"/>
      <c r="J29" s="138"/>
    </row>
    <row r="30" spans="1:10" ht="24" customHeight="1" x14ac:dyDescent="0.25">
      <c r="A30" s="138" t="s">
        <v>31</v>
      </c>
      <c r="B30" s="138"/>
      <c r="C30" s="138"/>
      <c r="D30" s="138"/>
      <c r="E30" s="138"/>
      <c r="F30" s="138"/>
      <c r="G30" s="138"/>
      <c r="H30" s="138"/>
      <c r="I30" s="138"/>
      <c r="J30" s="138"/>
    </row>
    <row r="31" spans="1:10" s="19" customFormat="1" ht="24" customHeight="1" x14ac:dyDescent="0.25">
      <c r="A31" s="30" t="s">
        <v>80</v>
      </c>
      <c r="B31" s="31"/>
      <c r="C31" s="31"/>
      <c r="D31" s="31"/>
      <c r="E31" s="31"/>
      <c r="F31" s="18"/>
      <c r="G31" s="31"/>
      <c r="H31" s="31"/>
      <c r="I31" s="31"/>
    </row>
    <row r="32" spans="1:10" ht="24" customHeight="1" x14ac:dyDescent="0.25">
      <c r="A32" s="31"/>
      <c r="B32" s="31"/>
      <c r="C32" s="31"/>
      <c r="D32" s="31"/>
      <c r="E32" s="31"/>
      <c r="F32" s="18"/>
      <c r="G32" s="31"/>
      <c r="H32" s="31"/>
      <c r="I32" s="31"/>
      <c r="J32" s="32" t="s">
        <v>1</v>
      </c>
    </row>
    <row r="33" spans="1:14" ht="24" customHeight="1" x14ac:dyDescent="0.25">
      <c r="A33" s="31"/>
      <c r="B33" s="31"/>
      <c r="C33" s="31"/>
      <c r="D33" s="31"/>
      <c r="E33" s="31"/>
      <c r="F33" s="33" t="s">
        <v>2</v>
      </c>
      <c r="G33" s="31"/>
      <c r="H33" s="45">
        <v>2568</v>
      </c>
      <c r="I33" s="31"/>
      <c r="J33" s="45">
        <v>2567</v>
      </c>
    </row>
    <row r="34" spans="1:14" s="19" customFormat="1" ht="24" customHeight="1" x14ac:dyDescent="0.25">
      <c r="A34" s="36" t="s">
        <v>64</v>
      </c>
      <c r="B34" s="22"/>
      <c r="C34" s="22"/>
      <c r="D34" s="22"/>
      <c r="E34" s="22"/>
      <c r="F34" s="18"/>
      <c r="G34" s="22"/>
      <c r="H34" s="31"/>
      <c r="I34" s="22"/>
      <c r="J34" s="31"/>
      <c r="K34" s="46"/>
    </row>
    <row r="35" spans="1:14" ht="24" customHeight="1" x14ac:dyDescent="0.25">
      <c r="A35" s="22" t="s">
        <v>29</v>
      </c>
      <c r="B35" s="22"/>
      <c r="C35" s="22" t="s">
        <v>67</v>
      </c>
      <c r="D35" s="22"/>
      <c r="E35" s="22"/>
      <c r="F35" s="18"/>
      <c r="G35" s="22"/>
      <c r="H35" s="21">
        <f>SUM(H17)</f>
        <v>43295</v>
      </c>
      <c r="I35" s="22"/>
      <c r="J35" s="21">
        <f>SUM(J17)</f>
        <v>46689</v>
      </c>
      <c r="K35" s="21"/>
      <c r="L35" s="21"/>
      <c r="N35" s="21"/>
    </row>
    <row r="36" spans="1:14" ht="24" customHeight="1" x14ac:dyDescent="0.25">
      <c r="A36" s="22" t="s">
        <v>123</v>
      </c>
      <c r="B36" s="22"/>
      <c r="C36" s="22"/>
      <c r="D36" s="22"/>
      <c r="E36" s="22"/>
      <c r="F36" s="18"/>
      <c r="G36" s="22"/>
      <c r="H36" s="9">
        <f>H19</f>
        <v>18</v>
      </c>
      <c r="I36" s="22"/>
      <c r="J36" s="9">
        <f>J19</f>
        <v>-4</v>
      </c>
      <c r="K36" s="21"/>
      <c r="L36" s="21"/>
      <c r="N36" s="21"/>
    </row>
    <row r="37" spans="1:14" ht="24" customHeight="1" x14ac:dyDescent="0.25">
      <c r="A37" s="23" t="s">
        <v>125</v>
      </c>
      <c r="B37" s="22"/>
      <c r="C37" s="22"/>
      <c r="D37" s="22"/>
      <c r="E37" s="22"/>
      <c r="F37" s="18"/>
      <c r="G37" s="22"/>
      <c r="H37" s="9"/>
      <c r="I37" s="22"/>
      <c r="J37" s="9"/>
      <c r="L37" s="21"/>
      <c r="N37" s="21"/>
    </row>
    <row r="38" spans="1:14" ht="24" customHeight="1" x14ac:dyDescent="0.25">
      <c r="A38" s="23" t="s">
        <v>126</v>
      </c>
      <c r="B38" s="22"/>
      <c r="C38" s="22"/>
      <c r="D38" s="22"/>
      <c r="E38" s="22"/>
      <c r="F38" s="20">
        <v>6.1</v>
      </c>
      <c r="G38" s="22"/>
      <c r="H38" s="10">
        <f>H21</f>
        <v>148002</v>
      </c>
      <c r="I38" s="22"/>
      <c r="J38" s="10">
        <f>J21</f>
        <v>-21347</v>
      </c>
      <c r="K38" s="21"/>
      <c r="L38" s="21"/>
      <c r="N38" s="21"/>
    </row>
    <row r="39" spans="1:14" ht="24" customHeight="1" x14ac:dyDescent="0.25">
      <c r="A39" s="36" t="s">
        <v>32</v>
      </c>
      <c r="B39" s="22"/>
      <c r="C39" s="22"/>
      <c r="D39" s="22"/>
      <c r="E39" s="22"/>
      <c r="F39" s="18"/>
      <c r="G39" s="22"/>
      <c r="H39" s="11">
        <f>SUM(H35:H38)</f>
        <v>191315</v>
      </c>
      <c r="I39" s="22"/>
      <c r="J39" s="11">
        <f>SUM(J35:J38)</f>
        <v>25338</v>
      </c>
      <c r="K39" s="21"/>
      <c r="L39" s="21"/>
      <c r="N39" s="21"/>
    </row>
    <row r="40" spans="1:14" s="143" customFormat="1" ht="24" customHeight="1" x14ac:dyDescent="0.25">
      <c r="A40" s="140" t="s">
        <v>134</v>
      </c>
      <c r="B40" s="140"/>
      <c r="C40" s="140"/>
      <c r="D40" s="140"/>
      <c r="E40" s="140"/>
      <c r="F40" s="141">
        <v>9</v>
      </c>
      <c r="G40" s="140"/>
      <c r="H40" s="11">
        <v>-8400</v>
      </c>
      <c r="I40" s="140"/>
      <c r="J40" s="11">
        <v>0</v>
      </c>
      <c r="K40" s="142"/>
      <c r="L40" s="142"/>
      <c r="N40" s="142"/>
    </row>
    <row r="41" spans="1:14" ht="24" customHeight="1" x14ac:dyDescent="0.25">
      <c r="A41" s="22" t="s">
        <v>58</v>
      </c>
      <c r="B41" s="22"/>
      <c r="C41" s="22"/>
      <c r="D41" s="22"/>
      <c r="E41" s="22"/>
      <c r="F41" s="18">
        <v>11</v>
      </c>
      <c r="G41" s="22"/>
      <c r="H41" s="12">
        <v>-27720</v>
      </c>
      <c r="I41" s="22"/>
      <c r="J41" s="12">
        <v>-49280</v>
      </c>
      <c r="K41" s="70"/>
      <c r="L41" s="21"/>
      <c r="N41" s="21"/>
    </row>
    <row r="42" spans="1:14" s="143" customFormat="1" ht="24" customHeight="1" x14ac:dyDescent="0.25">
      <c r="A42" s="148" t="s">
        <v>75</v>
      </c>
      <c r="B42" s="140"/>
      <c r="C42" s="140"/>
      <c r="D42" s="140"/>
      <c r="E42" s="140"/>
      <c r="F42" s="141"/>
      <c r="G42" s="140"/>
      <c r="H42" s="11">
        <f>SUM(H39:I41)</f>
        <v>155195</v>
      </c>
      <c r="I42" s="140"/>
      <c r="J42" s="11">
        <f>SUM(J39:J41)</f>
        <v>-23942</v>
      </c>
      <c r="K42" s="149"/>
      <c r="L42" s="142"/>
      <c r="N42" s="142"/>
    </row>
    <row r="43" spans="1:14" ht="24" customHeight="1" x14ac:dyDescent="0.25">
      <c r="A43" s="22" t="s">
        <v>33</v>
      </c>
      <c r="B43" s="22"/>
      <c r="C43" s="22"/>
      <c r="D43" s="22"/>
      <c r="E43" s="22"/>
      <c r="F43" s="18"/>
      <c r="G43" s="22"/>
      <c r="H43" s="38">
        <v>2827726</v>
      </c>
      <c r="I43" s="22"/>
      <c r="J43" s="38">
        <v>3003714</v>
      </c>
      <c r="K43" s="21"/>
      <c r="L43" s="21"/>
      <c r="M43" s="13"/>
      <c r="N43" s="21"/>
    </row>
    <row r="44" spans="1:14" ht="24" customHeight="1" thickBot="1" x14ac:dyDescent="0.3">
      <c r="A44" s="36" t="s">
        <v>34</v>
      </c>
      <c r="B44" s="22"/>
      <c r="C44" s="22"/>
      <c r="D44" s="22"/>
      <c r="E44" s="22"/>
      <c r="F44" s="18"/>
      <c r="G44" s="22"/>
      <c r="H44" s="14">
        <f>SUM(H42:H43)</f>
        <v>2982921</v>
      </c>
      <c r="I44" s="22"/>
      <c r="J44" s="14">
        <f>SUM(J42:J43)</f>
        <v>2979772</v>
      </c>
      <c r="K44" s="21"/>
      <c r="L44" s="21"/>
      <c r="N44" s="21"/>
    </row>
    <row r="45" spans="1:14" ht="24" customHeight="1" thickTop="1" x14ac:dyDescent="0.25">
      <c r="A45" s="22"/>
      <c r="B45" s="22"/>
      <c r="C45" s="22"/>
      <c r="D45" s="22"/>
      <c r="E45" s="22"/>
      <c r="F45" s="18"/>
      <c r="G45" s="22"/>
      <c r="H45" s="48">
        <f>H44-BS!H21</f>
        <v>0</v>
      </c>
      <c r="I45" s="22"/>
      <c r="J45" s="38"/>
      <c r="K45" s="46"/>
    </row>
    <row r="46" spans="1:14" ht="24" customHeight="1" x14ac:dyDescent="0.25">
      <c r="A46" s="22" t="s">
        <v>62</v>
      </c>
      <c r="B46" s="22"/>
      <c r="C46" s="22"/>
      <c r="D46" s="22"/>
      <c r="E46" s="22"/>
      <c r="F46" s="18"/>
      <c r="G46" s="22"/>
      <c r="H46" s="22"/>
      <c r="I46" s="22"/>
      <c r="K46" s="46"/>
    </row>
    <row r="47" spans="1:14" ht="24" customHeight="1" x14ac:dyDescent="0.25">
      <c r="A47" s="22"/>
      <c r="B47" s="22"/>
      <c r="C47" s="22"/>
      <c r="D47" s="22"/>
      <c r="E47" s="22"/>
      <c r="F47" s="18"/>
      <c r="G47" s="22"/>
      <c r="H47" s="22"/>
      <c r="I47" s="22"/>
      <c r="K47" s="46"/>
    </row>
    <row r="48" spans="1:14" ht="24" customHeight="1" x14ac:dyDescent="0.25">
      <c r="A48" s="22"/>
      <c r="B48" s="22"/>
      <c r="C48" s="22"/>
      <c r="D48" s="22"/>
      <c r="E48" s="22"/>
      <c r="F48" s="18"/>
      <c r="G48" s="22"/>
      <c r="H48" s="22"/>
      <c r="I48" s="22"/>
      <c r="K48" s="46"/>
    </row>
    <row r="49" spans="1:12" s="19" customFormat="1" ht="24" customHeight="1" x14ac:dyDescent="0.25">
      <c r="A49" s="22"/>
      <c r="B49" s="22"/>
      <c r="C49" s="22"/>
      <c r="D49" s="22"/>
      <c r="E49" s="22"/>
      <c r="F49" s="18"/>
      <c r="G49" s="22"/>
      <c r="H49" s="22"/>
      <c r="I49" s="22"/>
      <c r="J49" s="22"/>
    </row>
    <row r="50" spans="1:12" ht="24" customHeight="1" x14ac:dyDescent="0.25">
      <c r="J50" s="130" t="s">
        <v>63</v>
      </c>
    </row>
    <row r="51" spans="1:12" ht="24" customHeight="1" x14ac:dyDescent="0.25">
      <c r="A51" s="138" t="s">
        <v>0</v>
      </c>
      <c r="B51" s="138"/>
      <c r="C51" s="138"/>
      <c r="D51" s="138"/>
      <c r="E51" s="138"/>
      <c r="F51" s="138"/>
      <c r="G51" s="138"/>
      <c r="H51" s="138"/>
      <c r="I51" s="138"/>
      <c r="J51" s="138"/>
      <c r="K51" s="46"/>
    </row>
    <row r="52" spans="1:12" ht="24" customHeight="1" x14ac:dyDescent="0.25">
      <c r="A52" s="138" t="s">
        <v>50</v>
      </c>
      <c r="B52" s="138"/>
      <c r="C52" s="138"/>
      <c r="D52" s="138"/>
      <c r="E52" s="138"/>
      <c r="F52" s="138"/>
      <c r="G52" s="138"/>
      <c r="H52" s="138"/>
      <c r="I52" s="138"/>
      <c r="J52" s="138"/>
      <c r="K52" s="46"/>
    </row>
    <row r="53" spans="1:12" ht="24" customHeight="1" x14ac:dyDescent="0.25">
      <c r="A53" s="30" t="s">
        <v>80</v>
      </c>
      <c r="B53" s="31"/>
      <c r="C53" s="31"/>
      <c r="D53" s="31"/>
      <c r="E53" s="31"/>
      <c r="F53" s="18"/>
      <c r="G53" s="31"/>
      <c r="H53" s="31"/>
      <c r="I53" s="31"/>
      <c r="J53" s="19"/>
      <c r="K53" s="46"/>
    </row>
    <row r="54" spans="1:12" ht="24" customHeight="1" x14ac:dyDescent="0.25">
      <c r="A54" s="31"/>
      <c r="B54" s="31"/>
      <c r="C54" s="31"/>
      <c r="D54" s="31"/>
      <c r="E54" s="31"/>
      <c r="F54" s="18"/>
      <c r="G54" s="31"/>
      <c r="H54" s="31"/>
      <c r="I54" s="31"/>
      <c r="J54" s="32" t="s">
        <v>1</v>
      </c>
      <c r="K54" s="46"/>
    </row>
    <row r="55" spans="1:12" ht="24" customHeight="1" x14ac:dyDescent="0.25">
      <c r="A55" s="31"/>
      <c r="B55" s="31"/>
      <c r="C55" s="31"/>
      <c r="D55" s="31"/>
      <c r="E55" s="31"/>
      <c r="F55" s="33" t="s">
        <v>2</v>
      </c>
      <c r="G55" s="31"/>
      <c r="H55" s="45">
        <v>2568</v>
      </c>
      <c r="I55" s="31"/>
      <c r="J55" s="45">
        <v>2567</v>
      </c>
      <c r="K55" s="49"/>
    </row>
    <row r="56" spans="1:12" ht="24" customHeight="1" x14ac:dyDescent="0.25">
      <c r="A56" s="36" t="s">
        <v>69</v>
      </c>
      <c r="B56" s="22"/>
      <c r="C56" s="22"/>
      <c r="D56" s="22"/>
      <c r="E56" s="22"/>
      <c r="F56" s="33"/>
      <c r="G56" s="22"/>
      <c r="H56" s="22"/>
      <c r="I56" s="22"/>
      <c r="K56" s="46"/>
    </row>
    <row r="57" spans="1:12" ht="24" customHeight="1" x14ac:dyDescent="0.25">
      <c r="A57" s="50" t="s">
        <v>30</v>
      </c>
      <c r="B57" s="50"/>
      <c r="C57" s="50"/>
      <c r="D57" s="50"/>
      <c r="E57" s="50"/>
      <c r="F57" s="18"/>
      <c r="G57" s="22"/>
      <c r="H57" s="6">
        <f>H39</f>
        <v>191315</v>
      </c>
      <c r="I57" s="22"/>
      <c r="J57" s="6">
        <f>J39</f>
        <v>25338</v>
      </c>
      <c r="K57" s="21"/>
    </row>
    <row r="58" spans="1:12" s="147" customFormat="1" ht="24" customHeight="1" x14ac:dyDescent="0.25">
      <c r="A58" s="144" t="s">
        <v>135</v>
      </c>
      <c r="B58" s="144"/>
      <c r="C58" s="144"/>
      <c r="D58" s="144"/>
      <c r="E58" s="144"/>
      <c r="F58" s="145"/>
      <c r="G58" s="144"/>
      <c r="H58" s="15"/>
      <c r="I58" s="144"/>
      <c r="J58" s="15"/>
      <c r="K58" s="146"/>
    </row>
    <row r="59" spans="1:12" ht="24" customHeight="1" x14ac:dyDescent="0.25">
      <c r="A59" s="22" t="s">
        <v>70</v>
      </c>
      <c r="B59" s="22"/>
      <c r="C59" s="22"/>
      <c r="D59" s="22"/>
      <c r="E59" s="22"/>
      <c r="F59" s="18"/>
      <c r="G59" s="22"/>
      <c r="H59" s="22"/>
      <c r="I59" s="22"/>
      <c r="K59" s="21"/>
    </row>
    <row r="60" spans="1:12" ht="24" customHeight="1" x14ac:dyDescent="0.25">
      <c r="A60" s="22" t="s">
        <v>51</v>
      </c>
      <c r="B60" s="22"/>
      <c r="C60" s="22"/>
      <c r="D60" s="22"/>
      <c r="E60" s="22"/>
      <c r="F60" s="18">
        <v>6</v>
      </c>
      <c r="G60" s="22"/>
      <c r="H60" s="6">
        <v>-89550</v>
      </c>
      <c r="I60" s="22"/>
      <c r="J60" s="6">
        <v>-89331</v>
      </c>
      <c r="K60" s="21"/>
    </row>
    <row r="61" spans="1:12" ht="24" customHeight="1" x14ac:dyDescent="0.25">
      <c r="A61" s="22" t="s">
        <v>52</v>
      </c>
      <c r="B61" s="22"/>
      <c r="C61" s="22"/>
      <c r="D61" s="22"/>
      <c r="E61" s="22"/>
      <c r="F61" s="18"/>
      <c r="G61" s="22"/>
      <c r="H61" s="6">
        <v>74851</v>
      </c>
      <c r="I61" s="22"/>
      <c r="J61" s="6">
        <v>74662</v>
      </c>
      <c r="K61" s="21"/>
      <c r="L61" s="21"/>
    </row>
    <row r="62" spans="1:12" ht="24" customHeight="1" x14ac:dyDescent="0.25">
      <c r="A62" s="22" t="s">
        <v>53</v>
      </c>
      <c r="B62" s="22"/>
      <c r="C62" s="22"/>
      <c r="D62" s="22"/>
      <c r="E62" s="22"/>
      <c r="F62" s="18"/>
      <c r="G62" s="22"/>
      <c r="H62" s="6">
        <v>-66</v>
      </c>
      <c r="I62" s="22"/>
      <c r="J62" s="6">
        <v>-22</v>
      </c>
      <c r="K62" s="21"/>
      <c r="L62" s="47"/>
    </row>
    <row r="63" spans="1:12" ht="24" customHeight="1" x14ac:dyDescent="0.25">
      <c r="A63" s="22" t="s">
        <v>54</v>
      </c>
      <c r="B63" s="22"/>
      <c r="C63" s="22"/>
      <c r="D63" s="22"/>
      <c r="E63" s="22"/>
      <c r="F63" s="18"/>
      <c r="G63" s="22"/>
      <c r="H63" s="6">
        <v>-1228</v>
      </c>
      <c r="I63" s="22"/>
      <c r="J63" s="6">
        <v>-1225</v>
      </c>
      <c r="K63" s="21"/>
    </row>
    <row r="64" spans="1:12" ht="24" customHeight="1" x14ac:dyDescent="0.25">
      <c r="A64" s="22" t="s">
        <v>131</v>
      </c>
      <c r="B64" s="22"/>
      <c r="C64" s="22"/>
      <c r="D64" s="22"/>
      <c r="E64" s="22"/>
      <c r="F64" s="18"/>
      <c r="G64" s="22"/>
      <c r="H64" s="114">
        <v>363</v>
      </c>
      <c r="I64" s="22"/>
      <c r="J64" s="6">
        <v>-128</v>
      </c>
      <c r="K64" s="21"/>
    </row>
    <row r="65" spans="1:14" ht="24" customHeight="1" x14ac:dyDescent="0.25">
      <c r="A65" s="22" t="s">
        <v>55</v>
      </c>
      <c r="B65" s="22"/>
      <c r="C65" s="22"/>
      <c r="D65" s="22"/>
      <c r="E65" s="22"/>
      <c r="F65" s="18">
        <v>12</v>
      </c>
      <c r="G65" s="22"/>
      <c r="H65" s="6">
        <v>-47265</v>
      </c>
      <c r="I65" s="22"/>
      <c r="J65" s="6">
        <v>-50537</v>
      </c>
      <c r="K65" s="21"/>
      <c r="L65" s="21"/>
      <c r="N65" s="93"/>
    </row>
    <row r="66" spans="1:14" ht="24" customHeight="1" x14ac:dyDescent="0.25">
      <c r="A66" s="22" t="s">
        <v>57</v>
      </c>
      <c r="B66" s="22"/>
      <c r="C66" s="22"/>
      <c r="D66" s="22"/>
      <c r="E66" s="22"/>
      <c r="F66" s="18"/>
      <c r="G66" s="22"/>
      <c r="H66" s="6">
        <v>53888</v>
      </c>
      <c r="I66" s="22"/>
      <c r="J66" s="6">
        <v>73289</v>
      </c>
      <c r="K66" s="21"/>
      <c r="L66" s="21"/>
      <c r="M66" s="21"/>
      <c r="N66" s="93"/>
    </row>
    <row r="67" spans="1:14" ht="24" customHeight="1" x14ac:dyDescent="0.25">
      <c r="A67" s="22" t="s">
        <v>56</v>
      </c>
      <c r="B67" s="22"/>
      <c r="C67" s="22"/>
      <c r="D67" s="22"/>
      <c r="E67" s="22"/>
      <c r="F67" s="18"/>
      <c r="G67" s="22"/>
      <c r="H67" s="6">
        <v>66</v>
      </c>
      <c r="I67" s="22"/>
      <c r="J67" s="6">
        <v>22</v>
      </c>
      <c r="K67" s="21"/>
      <c r="L67" s="21"/>
      <c r="M67" s="21"/>
      <c r="N67" s="93"/>
    </row>
    <row r="68" spans="1:14" ht="24" customHeight="1" x14ac:dyDescent="0.25">
      <c r="A68" s="22" t="s">
        <v>124</v>
      </c>
      <c r="B68" s="22"/>
      <c r="C68" s="22"/>
      <c r="D68" s="22"/>
      <c r="E68" s="22"/>
      <c r="F68" s="18"/>
      <c r="G68" s="22"/>
      <c r="H68" s="6">
        <v>-18</v>
      </c>
      <c r="I68" s="22"/>
      <c r="J68" s="6">
        <v>4</v>
      </c>
      <c r="K68" s="21"/>
      <c r="L68" s="21"/>
      <c r="M68" s="21"/>
      <c r="N68" s="94"/>
    </row>
    <row r="69" spans="1:14" ht="24" customHeight="1" x14ac:dyDescent="0.25">
      <c r="A69" s="22" t="s">
        <v>127</v>
      </c>
      <c r="B69" s="22"/>
      <c r="C69" s="22"/>
      <c r="D69" s="22"/>
      <c r="E69" s="22"/>
      <c r="F69" s="18"/>
      <c r="G69" s="22"/>
      <c r="H69" s="6"/>
      <c r="I69" s="22"/>
      <c r="J69" s="6"/>
      <c r="K69" s="21"/>
      <c r="L69" s="21"/>
      <c r="M69" s="21"/>
      <c r="N69" s="94"/>
    </row>
    <row r="70" spans="1:14" ht="24" customHeight="1" x14ac:dyDescent="0.25">
      <c r="A70" s="22" t="s">
        <v>128</v>
      </c>
      <c r="B70" s="22"/>
      <c r="C70" s="22"/>
      <c r="D70" s="22"/>
      <c r="E70" s="22"/>
      <c r="F70" s="18">
        <v>6</v>
      </c>
      <c r="G70" s="22"/>
      <c r="H70" s="6">
        <v>-148002</v>
      </c>
      <c r="I70" s="22"/>
      <c r="J70" s="6">
        <v>21347</v>
      </c>
      <c r="K70" s="21"/>
      <c r="L70" s="21"/>
      <c r="N70" s="94"/>
    </row>
    <row r="71" spans="1:14" ht="24" customHeight="1" x14ac:dyDescent="0.25">
      <c r="A71" s="36" t="s">
        <v>71</v>
      </c>
      <c r="B71" s="22"/>
      <c r="C71" s="22"/>
      <c r="D71" s="22"/>
      <c r="E71" s="22"/>
      <c r="F71" s="18"/>
      <c r="G71" s="22"/>
      <c r="H71" s="8">
        <f>SUM(H57:H70)</f>
        <v>34354</v>
      </c>
      <c r="I71" s="22"/>
      <c r="J71" s="8">
        <f>SUM(J57:J70)</f>
        <v>53419</v>
      </c>
      <c r="K71" s="21"/>
      <c r="N71" s="93"/>
    </row>
    <row r="72" spans="1:14" ht="24" customHeight="1" x14ac:dyDescent="0.25">
      <c r="A72" s="36" t="s">
        <v>72</v>
      </c>
      <c r="B72" s="22"/>
      <c r="C72" s="22"/>
      <c r="D72" s="22"/>
      <c r="E72" s="22"/>
      <c r="F72" s="18"/>
      <c r="G72" s="22"/>
      <c r="H72" s="11"/>
      <c r="I72" s="22"/>
      <c r="J72" s="11"/>
      <c r="K72" s="21"/>
    </row>
    <row r="73" spans="1:14" s="143" customFormat="1" ht="24" customHeight="1" x14ac:dyDescent="0.25">
      <c r="A73" s="139" t="s">
        <v>134</v>
      </c>
      <c r="B73" s="140"/>
      <c r="C73" s="140"/>
      <c r="D73" s="140"/>
      <c r="E73" s="140"/>
      <c r="F73" s="141">
        <v>9</v>
      </c>
      <c r="G73" s="140"/>
      <c r="H73" s="11">
        <v>-8400</v>
      </c>
      <c r="I73" s="140"/>
      <c r="J73" s="11">
        <v>0</v>
      </c>
      <c r="K73" s="142"/>
    </row>
    <row r="74" spans="1:14" ht="24" customHeight="1" x14ac:dyDescent="0.25">
      <c r="A74" s="22" t="s">
        <v>58</v>
      </c>
      <c r="B74" s="22"/>
      <c r="C74" s="22"/>
      <c r="D74" s="22"/>
      <c r="E74" s="22"/>
      <c r="F74" s="18">
        <v>11</v>
      </c>
      <c r="G74" s="22"/>
      <c r="H74" s="6">
        <v>-27720</v>
      </c>
      <c r="I74" s="22"/>
      <c r="J74" s="6">
        <v>-49280</v>
      </c>
      <c r="K74" s="21"/>
    </row>
    <row r="75" spans="1:14" ht="24" customHeight="1" x14ac:dyDescent="0.25">
      <c r="A75" s="36" t="s">
        <v>73</v>
      </c>
      <c r="B75" s="22"/>
      <c r="C75" s="22"/>
      <c r="D75" s="22"/>
      <c r="E75" s="22"/>
      <c r="F75" s="18"/>
      <c r="G75" s="22"/>
      <c r="H75" s="8">
        <f>SUM(H73:H74)</f>
        <v>-36120</v>
      </c>
      <c r="I75" s="22"/>
      <c r="J75" s="8">
        <f>SUM(J73:J74)</f>
        <v>-49280</v>
      </c>
      <c r="K75" s="21"/>
    </row>
    <row r="76" spans="1:14" ht="24" customHeight="1" x14ac:dyDescent="0.25">
      <c r="A76" s="36" t="s">
        <v>78</v>
      </c>
      <c r="B76" s="22"/>
      <c r="C76" s="22"/>
      <c r="D76" s="22"/>
      <c r="E76" s="22"/>
      <c r="F76" s="18"/>
      <c r="G76" s="22"/>
      <c r="H76" s="6">
        <f>SUM(H71,H75)</f>
        <v>-1766</v>
      </c>
      <c r="I76" s="22"/>
      <c r="J76" s="6">
        <f>SUM(J71,J75)</f>
        <v>4139</v>
      </c>
      <c r="K76" s="21"/>
    </row>
    <row r="77" spans="1:14" ht="24" customHeight="1" x14ac:dyDescent="0.25">
      <c r="A77" s="22" t="s">
        <v>65</v>
      </c>
      <c r="B77" s="22"/>
      <c r="C77" s="22"/>
      <c r="D77" s="22"/>
      <c r="E77" s="22"/>
      <c r="F77" s="18"/>
      <c r="G77" s="22"/>
      <c r="H77" s="16">
        <v>7400</v>
      </c>
      <c r="I77" s="22"/>
      <c r="J77" s="16">
        <v>5607</v>
      </c>
      <c r="K77" s="21"/>
    </row>
    <row r="78" spans="1:14" ht="24" customHeight="1" thickBot="1" x14ac:dyDescent="0.3">
      <c r="A78" s="36" t="s">
        <v>66</v>
      </c>
      <c r="B78" s="22"/>
      <c r="C78" s="22"/>
      <c r="D78" s="22"/>
      <c r="E78" s="22" t="s">
        <v>67</v>
      </c>
      <c r="F78" s="18"/>
      <c r="G78" s="22"/>
      <c r="H78" s="17">
        <f>SUM(H76:H77)</f>
        <v>5634</v>
      </c>
      <c r="I78" s="22"/>
      <c r="J78" s="17">
        <f>SUM(J76:J77)</f>
        <v>9746</v>
      </c>
      <c r="K78" s="21"/>
    </row>
    <row r="79" spans="1:14" ht="24" customHeight="1" thickTop="1" x14ac:dyDescent="0.25">
      <c r="A79" s="22"/>
      <c r="B79" s="22"/>
      <c r="C79" s="22"/>
      <c r="D79" s="22"/>
      <c r="E79" s="22"/>
      <c r="F79" s="18"/>
      <c r="G79" s="22"/>
      <c r="H79" s="6">
        <f>H78-BS!H13</f>
        <v>0</v>
      </c>
      <c r="I79" s="22"/>
      <c r="J79" s="6"/>
      <c r="K79" s="21"/>
    </row>
    <row r="80" spans="1:14" s="22" customFormat="1" ht="24" customHeight="1" x14ac:dyDescent="0.25">
      <c r="A80" s="22" t="s">
        <v>62</v>
      </c>
      <c r="F80" s="18"/>
      <c r="K80" s="46"/>
    </row>
    <row r="81" spans="6:11" s="22" customFormat="1" ht="24" customHeight="1" x14ac:dyDescent="0.25">
      <c r="F81" s="18"/>
      <c r="K81" s="46"/>
    </row>
    <row r="82" spans="6:11" s="22" customFormat="1" ht="24" customHeight="1" x14ac:dyDescent="0.25">
      <c r="F82" s="18"/>
      <c r="K82" s="46"/>
    </row>
  </sheetData>
  <mergeCells count="6">
    <mergeCell ref="A51:J51"/>
    <mergeCell ref="A52:J52"/>
    <mergeCell ref="A2:J2"/>
    <mergeCell ref="A3:J3"/>
    <mergeCell ref="A29:J29"/>
    <mergeCell ref="A30:J30"/>
  </mergeCells>
  <pageMargins left="0.78740157480314965" right="0.39370078740157483" top="0.78740157480314965" bottom="0.39370078740157483" header="0.31496062992125984" footer="0.31496062992125984"/>
  <pageSetup paperSize="9" scale="82" orientation="portrait" r:id="rId1"/>
  <headerFooter alignWithMargins="0"/>
  <rowBreaks count="2" manualBreakCount="2">
    <brk id="27" max="9" man="1"/>
    <brk id="49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1e439b-4880-4cf8-b62b-4b8606efec94">
      <Terms xmlns="http://schemas.microsoft.com/office/infopath/2007/PartnerControls"/>
    </lcf76f155ced4ddcb4097134ff3c332f>
    <TaxCatchAll xmlns="5e765d66-a4e4-4d0e-8331-20406056ac1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ED5777D20A23964C888F7EC8CBC0BD20" ma:contentTypeVersion="10" ma:contentTypeDescription="สร้างเอกสารใหม่" ma:contentTypeScope="" ma:versionID="102fc12a87dd0c700407a5957a978dd4">
  <xsd:schema xmlns:xsd="http://www.w3.org/2001/XMLSchema" xmlns:xs="http://www.w3.org/2001/XMLSchema" xmlns:p="http://schemas.microsoft.com/office/2006/metadata/properties" xmlns:ns2="bb1e439b-4880-4cf8-b62b-4b8606efec94" xmlns:ns3="5e765d66-a4e4-4d0e-8331-20406056ac1c" targetNamespace="http://schemas.microsoft.com/office/2006/metadata/properties" ma:root="true" ma:fieldsID="0a24640340310c689b31374ee773b60d" ns2:_="" ns3:_="">
    <xsd:import namespace="bb1e439b-4880-4cf8-b62b-4b8606efec94"/>
    <xsd:import namespace="5e765d66-a4e4-4d0e-8331-20406056ac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1e439b-4880-4cf8-b62b-4b8606efec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65d66-a4e4-4d0e-8331-20406056ac1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9f5790-750d-4ba4-b800-076bdcf3217f}" ma:internalName="TaxCatchAll" ma:showField="CatchAllData" ma:web="5e765d66-a4e4-4d0e-8331-20406056ac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C3B404-4E5F-425E-9E7B-9D41EE913840}">
  <ds:schemaRefs>
    <ds:schemaRef ds:uri="http://schemas.microsoft.com/office/2006/metadata/properties"/>
    <ds:schemaRef ds:uri="http://schemas.microsoft.com/office/infopath/2007/PartnerControls"/>
    <ds:schemaRef ds:uri="bb1e439b-4880-4cf8-b62b-4b8606efec94"/>
    <ds:schemaRef ds:uri="5e765d66-a4e4-4d0e-8331-20406056ac1c"/>
  </ds:schemaRefs>
</ds:datastoreItem>
</file>

<file path=customXml/itemProps2.xml><?xml version="1.0" encoding="utf-8"?>
<ds:datastoreItem xmlns:ds="http://schemas.openxmlformats.org/officeDocument/2006/customXml" ds:itemID="{00577727-7321-4A83-BC03-0F39739F01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62216E-0532-476E-8EEA-3C7E25262B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1e439b-4880-4cf8-b62b-4b8606efec94"/>
    <ds:schemaRef ds:uri="5e765d66-a4e4-4d0e-8331-20406056ac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BS</vt:lpstr>
      <vt:lpstr>securities</vt:lpstr>
      <vt:lpstr>PL&amp;CF</vt:lpstr>
      <vt:lpstr>BS!Print_Area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Thanyathorn Ieamniramit</dc:creator>
  <cp:lastModifiedBy>Papitchaya Jarupoom</cp:lastModifiedBy>
  <cp:lastPrinted>2025-05-09T10:04:40Z</cp:lastPrinted>
  <dcterms:created xsi:type="dcterms:W3CDTF">2021-04-29T06:54:41Z</dcterms:created>
  <dcterms:modified xsi:type="dcterms:W3CDTF">2025-05-09T12:02:26Z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7e8642-927b-4100-bcaa-493e3ae04647_Enabled">
    <vt:lpwstr>true</vt:lpwstr>
  </property>
  <property fmtid="{D5CDD505-2E9C-101B-9397-08002B2CF9AE}" pid="3" name="MSIP_Label_787e8642-927b-4100-bcaa-493e3ae04647_SetDate">
    <vt:lpwstr>2023-04-17T08:10:18Z</vt:lpwstr>
  </property>
  <property fmtid="{D5CDD505-2E9C-101B-9397-08002B2CF9AE}" pid="4" name="MSIP_Label_787e8642-927b-4100-bcaa-493e3ae04647_Method">
    <vt:lpwstr>Privileged</vt:lpwstr>
  </property>
  <property fmtid="{D5CDD505-2E9C-101B-9397-08002B2CF9AE}" pid="5" name="MSIP_Label_787e8642-927b-4100-bcaa-493e3ae04647_Name">
    <vt:lpwstr>Internal-FA</vt:lpwstr>
  </property>
  <property fmtid="{D5CDD505-2E9C-101B-9397-08002B2CF9AE}" pid="6" name="MSIP_Label_787e8642-927b-4100-bcaa-493e3ae04647_SiteId">
    <vt:lpwstr>cef4c96a-45ac-4e50-ba31-0acc7b292b48</vt:lpwstr>
  </property>
  <property fmtid="{D5CDD505-2E9C-101B-9397-08002B2CF9AE}" pid="7" name="MSIP_Label_787e8642-927b-4100-bcaa-493e3ae04647_ActionId">
    <vt:lpwstr>a325c5bc-0803-4ed3-bca4-dca2c9f922e2</vt:lpwstr>
  </property>
  <property fmtid="{D5CDD505-2E9C-101B-9397-08002B2CF9AE}" pid="8" name="MSIP_Label_787e8642-927b-4100-bcaa-493e3ae04647_ContentBits">
    <vt:lpwstr>0</vt:lpwstr>
  </property>
  <property fmtid="{D5CDD505-2E9C-101B-9397-08002B2CF9AE}" pid="9" name="FileName">
    <vt:lpwstr/>
  </property>
  <property fmtid="{D5CDD505-2E9C-101B-9397-08002B2CF9AE}" pid="10" name="ContentTypeId">
    <vt:lpwstr>0x010100ED5777D20A23964C888F7EC8CBC0BD20</vt:lpwstr>
  </property>
  <property fmtid="{D5CDD505-2E9C-101B-9397-08002B2CF9AE}" pid="11" name="MediaServiceImageTags">
    <vt:lpwstr/>
  </property>
</Properties>
</file>