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Jenkongklai Co., Ltd\Jenkongklai Public_ Q2 June2025\"/>
    </mc:Choice>
  </mc:AlternateContent>
  <xr:revisionPtr revIDLastSave="0" documentId="13_ncr:1_{A002F1D4-89CE-4717-995F-3ED3CF6CD987}" xr6:coauthVersionLast="47" xr6:coauthVersionMax="47" xr10:uidLastSave="{00000000-0000-0000-0000-000000000000}"/>
  <bookViews>
    <workbookView xWindow="-120" yWindow="-120" windowWidth="21840" windowHeight="13020" tabRatio="601" activeTab="3" xr2:uid="{7304538F-3DCF-4E4B-A443-0192EFEEC927}"/>
  </bookViews>
  <sheets>
    <sheet name="2-3" sheetId="17" r:id="rId1"/>
    <sheet name="4 (3m)" sheetId="28" r:id="rId2"/>
    <sheet name="5 (6m)" sheetId="32" r:id="rId3"/>
    <sheet name="6" sheetId="30" r:id="rId4"/>
    <sheet name="7-8" sheetId="31" r:id="rId5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o">#REF!</definedName>
    <definedName name="\p">#REF!</definedName>
    <definedName name="\r">#REF!</definedName>
    <definedName name="\z">#N/A</definedName>
    <definedName name="_____DIR1">#REF!</definedName>
    <definedName name="_____nor2">#REF!</definedName>
    <definedName name="_____nor4">#REF!</definedName>
    <definedName name="_____spa10">#REF!</definedName>
    <definedName name="_____swe2">#REF!</definedName>
    <definedName name="_____swe3">#REF!</definedName>
    <definedName name="_____swe4">#REF!</definedName>
    <definedName name="_____uk1">#REF!</definedName>
    <definedName name="_____uk2">#REF!</definedName>
    <definedName name="_____uk3">#REF!</definedName>
    <definedName name="_____uk4">#REF!</definedName>
    <definedName name="____DIR1">#REF!</definedName>
    <definedName name="____nor2">#REF!</definedName>
    <definedName name="____nor4">#REF!</definedName>
    <definedName name="____spa10">#REF!</definedName>
    <definedName name="____swe2">#REF!</definedName>
    <definedName name="____swe3">#REF!</definedName>
    <definedName name="____swe4">#REF!</definedName>
    <definedName name="____uk1">#REF!</definedName>
    <definedName name="____uk2">#REF!</definedName>
    <definedName name="____uk3">#REF!</definedName>
    <definedName name="____uk4">#REF!</definedName>
    <definedName name="___DIR1">#REF!</definedName>
    <definedName name="___nor2">#REF!</definedName>
    <definedName name="___nor4">#REF!</definedName>
    <definedName name="___spa10">#REF!</definedName>
    <definedName name="___swe2">#REF!</definedName>
    <definedName name="___swe3">#REF!</definedName>
    <definedName name="___swe4">#REF!</definedName>
    <definedName name="___uk1">#REF!</definedName>
    <definedName name="___uk2">#REF!</definedName>
    <definedName name="___uk3">#REF!</definedName>
    <definedName name="___uk4">#REF!</definedName>
    <definedName name="__123Graph_X" localSheetId="4" hidden="1">#REF!</definedName>
    <definedName name="__123Graph_X" hidden="1">#REF!</definedName>
    <definedName name="__DIR1">#REF!</definedName>
    <definedName name="__nor2">#REF!</definedName>
    <definedName name="__nor4">#REF!</definedName>
    <definedName name="__spa10">#REF!</definedName>
    <definedName name="__swe2">#REF!</definedName>
    <definedName name="__swe3">#REF!</definedName>
    <definedName name="__swe4">#REF!</definedName>
    <definedName name="__uk1">#REF!</definedName>
    <definedName name="__uk2">#REF!</definedName>
    <definedName name="__uk3">#REF!</definedName>
    <definedName name="__uk4">#REF!</definedName>
    <definedName name="_01_01_2003_Census_File_with_Gender">#REF!</definedName>
    <definedName name="_1_01_01_2003_Census_File_with_Gender">#REF!</definedName>
    <definedName name="_1_01_2002_Census_File">#REF!</definedName>
    <definedName name="_1_3_0Crite">#REF!</definedName>
    <definedName name="_1102" hidden="1">#REF!</definedName>
    <definedName name="_1111">#REF!</definedName>
    <definedName name="_2_3_0Criteria">#REF!</definedName>
    <definedName name="_3G_0Extr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G_0Extract">#REF!</definedName>
    <definedName name="_AFA05">#REF!</definedName>
    <definedName name="_Apr1">#REF!</definedName>
    <definedName name="_Aug1">#REF!</definedName>
    <definedName name="_car05">#REF!</definedName>
    <definedName name="_CFX2005">#REF!</definedName>
    <definedName name="_CFX2007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1">#REF!</definedName>
    <definedName name="_DIR1">#REF!</definedName>
    <definedName name="_DTA05">#REF!</definedName>
    <definedName name="_f123">#REF!</definedName>
    <definedName name="_Feb1">#REF!</definedName>
    <definedName name="_Fill" localSheetId="4" hidden="1">#REF!</definedName>
    <definedName name="_Fill" hidden="1">#REF!</definedName>
    <definedName name="_int575">#REF!</definedName>
    <definedName name="_int600">#REF!</definedName>
    <definedName name="_int625">#REF!</definedName>
    <definedName name="_Jan1">#REF!</definedName>
    <definedName name="_JS100">#REF!</definedName>
    <definedName name="_JS50">#REF!</definedName>
    <definedName name="_JS75">#REF!</definedName>
    <definedName name="_Jul1">#REF!</definedName>
    <definedName name="_Jun1">#REF!</definedName>
    <definedName name="_Key1" localSheetId="4" hidden="1">#REF!</definedName>
    <definedName name="_Key1" hidden="1">#REF!</definedName>
    <definedName name="_Key2" localSheetId="4" hidden="1">#REF!</definedName>
    <definedName name="_Key2" hidden="1">#REF!</definedName>
    <definedName name="_Mar1">#REF!</definedName>
    <definedName name="_May1">#REF!</definedName>
    <definedName name="_nor2">#REF!</definedName>
    <definedName name="_nor4">#REF!</definedName>
    <definedName name="_Nov1">#REF!</definedName>
    <definedName name="_Oct1">#REF!</definedName>
    <definedName name="_Order1" hidden="1">255</definedName>
    <definedName name="_Order2" hidden="1">255</definedName>
    <definedName name="_P3">#REF!</definedName>
    <definedName name="_Parse_Out" localSheetId="4" hidden="1">#REF!</definedName>
    <definedName name="_Parse_Out" hidden="1">#REF!</definedName>
    <definedName name="_pl2">#REF!</definedName>
    <definedName name="_PPE2" localSheetId="4" hidden="1">#REF!</definedName>
    <definedName name="_PPE2" hidden="1">#REF!</definedName>
    <definedName name="_Regression_Int" hidden="1">1</definedName>
    <definedName name="_SA05">#REF!</definedName>
    <definedName name="_SA10">#REF!</definedName>
    <definedName name="_SA12">#REF!</definedName>
    <definedName name="_SA13">#REF!</definedName>
    <definedName name="_Sep1">#REF!</definedName>
    <definedName name="_Sort" localSheetId="4" hidden="1">#REF!</definedName>
    <definedName name="_Sort" hidden="1">#REF!</definedName>
    <definedName name="_spa10">#REF!</definedName>
    <definedName name="_swe2">#REF!</definedName>
    <definedName name="_swe3">#REF!</definedName>
    <definedName name="_swe4">#REF!</definedName>
    <definedName name="_uk1">#REF!</definedName>
    <definedName name="_uk2">#REF!</definedName>
    <definedName name="_uk3">#REF!</definedName>
    <definedName name="_uk4">#REF!</definedName>
    <definedName name="a">#REF!,#REF!</definedName>
    <definedName name="aa">#REF!</definedName>
    <definedName name="AAA">#REF!</definedName>
    <definedName name="aaaa">#REF!</definedName>
    <definedName name="abc" localSheetId="2">BlankMacro1</definedName>
    <definedName name="abc">BlankMacro1</definedName>
    <definedName name="abcde" localSheetId="2">BlankMacro1</definedName>
    <definedName name="abcde">BlankMacro1</definedName>
    <definedName name="abo">#REF!</definedName>
    <definedName name="Access">#REF!</definedName>
    <definedName name="Account_Balance">#REF!</definedName>
    <definedName name="Accounting_records">#REF!</definedName>
    <definedName name="Accruals">#REF!</definedName>
    <definedName name="active">#REF!</definedName>
    <definedName name="Adj1998E">#REF!</definedName>
    <definedName name="Adj1998N">#REF!</definedName>
    <definedName name="Adj1999C">#REF!</definedName>
    <definedName name="Adj1999E">#REF!</definedName>
    <definedName name="Adj1999N">#REF!</definedName>
    <definedName name="adj199m">#REF!</definedName>
    <definedName name="Adj2000C">#REF!</definedName>
    <definedName name="Adj2000E">#REF!</definedName>
    <definedName name="Adj2000N">#REF!</definedName>
    <definedName name="AdjList">#REF!</definedName>
    <definedName name="Adjustment">#REF!</definedName>
    <definedName name="AFA">#REF!</definedName>
    <definedName name="AFAs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_delete">#REF!</definedName>
    <definedName name="AH_Delete_04_Departures">#REF!</definedName>
    <definedName name="Ah_delete_05_budget">#REF!</definedName>
    <definedName name="AllData">#REF!</definedName>
    <definedName name="amna">#REF!</definedName>
    <definedName name="AMOUNT">#REF!</definedName>
    <definedName name="anchorpoints">#REF!</definedName>
    <definedName name="annvalues">#REF!</definedName>
    <definedName name="aoe" localSheetId="4" hidden="1">{"'Model'!$A$1:$N$53"}</definedName>
    <definedName name="aoe" hidden="1">{"'Model'!$A$1:$N$53"}</definedName>
    <definedName name="aowefr">#REF!</definedName>
    <definedName name="AP_Data">#REF!</definedName>
    <definedName name="APData">#REF!</definedName>
    <definedName name="arg">#REF!</definedName>
    <definedName name="arhred" localSheetId="2">BlankMacro1</definedName>
    <definedName name="arhred">BlankMacro1</definedName>
    <definedName name="array">#REF!</definedName>
    <definedName name="as" localSheetId="2">BlankMacro1</definedName>
    <definedName name="as">BlankMacro1</definedName>
    <definedName name="AS2DocOpenMode">"AS2DocumentEdit"</definedName>
    <definedName name="AURABOOKMARK37">#REF!</definedName>
    <definedName name="AuraStyleDefaultsReset" hidden="1">#N/A</definedName>
    <definedName name="auru">#REF!</definedName>
    <definedName name="Australia">#REF!</definedName>
    <definedName name="Austria">#REF!</definedName>
    <definedName name="_xlnm.Auto_Open">#REF!</definedName>
    <definedName name="Awards">#REF!</definedName>
    <definedName name="AZData">#REF!</definedName>
    <definedName name="B">#REF!</definedName>
    <definedName name="B_1">#REF!</definedName>
    <definedName name="BASEDIREY09">#REF!</definedName>
    <definedName name="BB">#REF!</definedName>
    <definedName name="beau" localSheetId="4" hidden="1">{"'Model'!$A$1:$N$53"}</definedName>
    <definedName name="beau" hidden="1">{"'Model'!$A$1:$N$53"}</definedName>
    <definedName name="Belgium">#REF!</definedName>
    <definedName name="Belgium1">#REF!</definedName>
    <definedName name="Belgium2">#REF!</definedName>
    <definedName name="bond">#REF!</definedName>
    <definedName name="Bonus">#REF!</definedName>
    <definedName name="Brazil">#REF!</definedName>
    <definedName name="BRZ01_1_0014000">#REF!</definedName>
    <definedName name="BS">#REF!</definedName>
    <definedName name="BucketsV2">#REF!</definedName>
    <definedName name="C_">#N/A</definedName>
    <definedName name="C_\COST\A4_ALL16.WK1">#REF!</definedName>
    <definedName name="CalcAgencyPrice">#REF!</definedName>
    <definedName name="CalcDate">#REF!</definedName>
    <definedName name="Canada">#REF!</definedName>
    <definedName name="Candidates">#REF!</definedName>
    <definedName name="Capital">#REF!</definedName>
    <definedName name="capl">#REF!</definedName>
    <definedName name="Car">#REF!</definedName>
    <definedName name="Cars">#REF!</definedName>
    <definedName name="carve2006">#REF!</definedName>
    <definedName name="carveout">#REF!</definedName>
    <definedName name="Cash">#REF!</definedName>
    <definedName name="CCfac">#REF!</definedName>
    <definedName name="CF">#REF!</definedName>
    <definedName name="Check_of_Units_and_Structural_Award_EY05">#REF!</definedName>
    <definedName name="Check_of_Units_Structural_Award">#REF!</definedName>
    <definedName name="Chile">#REF!</definedName>
    <definedName name="China">#REF!</definedName>
    <definedName name="Chris">#REF!</definedName>
    <definedName name="Chris1">#REF!</definedName>
    <definedName name="Chris2">#REF!</definedName>
    <definedName name="Chris3">#REF!</definedName>
    <definedName name="CO">#REF!</definedName>
    <definedName name="CODE">#REF!</definedName>
    <definedName name="Codes">#REF!</definedName>
    <definedName name="Commission">#REF!</definedName>
    <definedName name="Compstructur">#REF!</definedName>
    <definedName name="conflict">#REF!</definedName>
    <definedName name="Construction_contracts">#REF!</definedName>
    <definedName name="COPY_YTD">#N/A</definedName>
    <definedName name="cost">#REF!</definedName>
    <definedName name="Counter">#REF!</definedName>
    <definedName name="Countries">#REF!</definedName>
    <definedName name="Country">#REF!</definedName>
    <definedName name="CPPC2001" localSheetId="4" hidden="1">{"'Model'!$A$1:$N$53"}</definedName>
    <definedName name="CPPC2001" hidden="1">{"'Model'!$A$1:$N$53"}</definedName>
    <definedName name="crap">#REF!</definedName>
    <definedName name="creditor">#REF!</definedName>
    <definedName name="_xlnm.Criteria">#REF!</definedName>
    <definedName name="Criteria_MI">#REF!</definedName>
    <definedName name="csDesignMode">1</definedName>
    <definedName name="CUR">#REF!</definedName>
    <definedName name="CUR_SUM">#REF!</definedName>
    <definedName name="curr">#REF!</definedName>
    <definedName name="Currency_Unit">#REF!</definedName>
    <definedName name="Current_Account">#REF!</definedName>
    <definedName name="Current_Month">#REF!</definedName>
    <definedName name="CY">#REF!</definedName>
    <definedName name="Czech_Republic">#REF!</definedName>
    <definedName name="d">#REF!</definedName>
    <definedName name="d1yr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t">#REF!</definedName>
    <definedName name="data">#REF!</definedName>
    <definedName name="_xlnm.Database">#REF!</definedName>
    <definedName name="Database_MI">#REF!</definedName>
    <definedName name="DaWk7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D">#REF!</definedName>
    <definedName name="de">#REF!</definedName>
    <definedName name="Deb">#REF!</definedName>
    <definedName name="dec10aa">#REF!</definedName>
    <definedName name="December">#REF!</definedName>
    <definedName name="decfx">#REF!</definedName>
    <definedName name="decpen">#REF!</definedName>
    <definedName name="DelDC">#REF!</definedName>
    <definedName name="DelDm">#REF!</definedName>
    <definedName name="Delivery">#REF!</definedName>
    <definedName name="DelType">#REF!</definedName>
    <definedName name="den">#REF!</definedName>
    <definedName name="Dept">#REF!</definedName>
    <definedName name="deptLookup">#REF!</definedName>
    <definedName name="dest">#REF!</definedName>
    <definedName name="dfdf">#REF!</definedName>
    <definedName name="Difference">#REF!</definedName>
    <definedName name="Dir">#REF!</definedName>
    <definedName name="DIRmax">#REF!</definedName>
    <definedName name="Disaggregations">#REF!</definedName>
    <definedName name="Div">#REF!</definedName>
    <definedName name="DOCC">#REF!</definedName>
    <definedName name="Document_array">{"Book1"}</definedName>
    <definedName name="DOMC">#REF!</definedName>
    <definedName name="DOT">#REF!</definedName>
    <definedName name="Dratings">#REF!</definedName>
    <definedName name="DTA">#REF!</definedName>
    <definedName name="dumppr">#REF!</definedName>
    <definedName name="dut">#REF!</definedName>
    <definedName name="e">#N/A</definedName>
    <definedName name="ECEC">#REF!</definedName>
    <definedName name="efdfdf">#REF!</definedName>
    <definedName name="EPRN">#REF!</definedName>
    <definedName name="er">[0]!INTEREST</definedName>
    <definedName name="ert" localSheetId="4" hidden="1">#REF!</definedName>
    <definedName name="ert" hidden="1">#REF!</definedName>
    <definedName name="EssAliasTable">"Default"</definedName>
    <definedName name="EssOptions">"110000000011100_0"</definedName>
    <definedName name="Estimate" localSheetId="4" hidden="1">{#N/A,#N/A,FALSE,"EXCHRATES"}</definedName>
    <definedName name="Estimate" hidden="1">{#N/A,#N/A,FALSE,"EXCHRATES"}</definedName>
    <definedName name="EURO">#REF!</definedName>
    <definedName name="EuroCountry">#REF!</definedName>
    <definedName name="eval_2000">#REF!</definedName>
    <definedName name="Eval_Initials">#REF!</definedName>
    <definedName name="ex">#REF!</definedName>
    <definedName name="exc">#REF!</definedName>
    <definedName name="exchange">#REF!</definedName>
    <definedName name="Exchange_Rate_Download">#REF!</definedName>
    <definedName name="ExchRates">#REF!</definedName>
    <definedName name="ExitSRP">#REF!</definedName>
    <definedName name="Expected_balance">#REF!</definedName>
    <definedName name="EXPERT">#REF!</definedName>
    <definedName name="expert1">#REF!</definedName>
    <definedName name="_xlnm.Extract">#REF!</definedName>
    <definedName name="Extract_MI">#REF!</definedName>
    <definedName name="EY08PRIN">#REF!</definedName>
    <definedName name="EY08PRINBASE">#REF!</definedName>
    <definedName name="EY09PRIN_0withLinearity">#REF!</definedName>
    <definedName name="EY09SABalance">#REF!</definedName>
    <definedName name="EY10balance">#REF!</definedName>
    <definedName name="ey11sa">#REF!</definedName>
    <definedName name="ey95rates">#REF!</definedName>
    <definedName name="EY98ratings">#REF!</definedName>
    <definedName name="f">#REF!</definedName>
    <definedName name="ff">#REF!,#REF!</definedName>
    <definedName name="FI_Locations_2013_final">#REF!</definedName>
    <definedName name="fin">#REF!</definedName>
    <definedName name="forms">#REF!</definedName>
    <definedName name="France">#REF!</definedName>
    <definedName name="FS_BSAS">#REF!</definedName>
    <definedName name="FS_BSLI">#REF!</definedName>
    <definedName name="FS_PRLO">#REF!</definedName>
    <definedName name="Full">#REF!</definedName>
    <definedName name="function">#REF!</definedName>
    <definedName name="FX">#REF!</definedName>
    <definedName name="FXandInterest">#REF!</definedName>
    <definedName name="g">#REF!</definedName>
    <definedName name="GATTint">#REF!</definedName>
    <definedName name="GATTlsf">#REF!</definedName>
    <definedName name="GATTtable">#REF!</definedName>
    <definedName name="Germany">#REF!</definedName>
    <definedName name="GF" localSheetId="4" hidden="1">{#N/A,#N/A,FALSE,"EXCHRATES"}</definedName>
    <definedName name="GF" hidden="1">{#N/A,#N/A,FALSE,"EXCHRATES"}</definedName>
    <definedName name="gg">#REF!</definedName>
    <definedName name="gjfvkjlhjblj">#REF!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Goodwill">#REF!</definedName>
    <definedName name="GPP">#REF!</definedName>
    <definedName name="GPPREV">#REF!</definedName>
    <definedName name="GradeRange">#REF!</definedName>
    <definedName name="Grid">#REF!</definedName>
    <definedName name="growth">#REF!</definedName>
    <definedName name="GrphActSales">#REF!</definedName>
    <definedName name="GrphActStk">#REF!</definedName>
    <definedName name="GrphPlanSales">#REF!</definedName>
    <definedName name="GrphTgtStk">#REF!</definedName>
    <definedName name="H">{"'Sheet1'!$L$16"}</definedName>
    <definedName name="Headcount_2014">#REF!</definedName>
    <definedName name="hghjfhj" localSheetId="4" hidden="1">{#N/A,#N/A,FALSE,"EXCHRATES"}</definedName>
    <definedName name="hghjfhj" hidden="1">{#N/A,#N/A,FALSE,"EXCHRATES"}</definedName>
    <definedName name="HGUJHN" localSheetId="4" hidden="1">{#N/A,#N/A,FALSE,"EXCHRATES"}</definedName>
    <definedName name="HGUJHN" hidden="1">{#N/A,#N/A,FALSE,"EXCHRATES"}</definedName>
    <definedName name="hh">#REF!</definedName>
    <definedName name="hhjgfdshjgjfghjhjhj">#REF!</definedName>
    <definedName name="hi">#REF!</definedName>
    <definedName name="historical">#REF!</definedName>
    <definedName name="hitech" localSheetId="4" hidden="1">#REF!</definedName>
    <definedName name="hitech" hidden="1">#REF!</definedName>
    <definedName name="hj">#REF!</definedName>
    <definedName name="hjk" localSheetId="4" hidden="1">#REF!</definedName>
    <definedName name="hjk" hidden="1">#REF!</definedName>
    <definedName name="Hong_Kong">#REF!</definedName>
    <definedName name="HTML_CodePage" hidden="1">874</definedName>
    <definedName name="HTML_Control" localSheetId="4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Hungary">#REF!</definedName>
    <definedName name="huy" localSheetId="4" hidden="1">{"'Sheet1'!$L$16"}</definedName>
    <definedName name="huy" hidden="1">{"'Sheet1'!$L$16"}</definedName>
    <definedName name="IELWSALES">#REF!</definedName>
    <definedName name="IELYSALES">#REF!</definedName>
    <definedName name="IEPLANSALES">#REF!</definedName>
    <definedName name="IESP">#REF!</definedName>
    <definedName name="ind">#REF!</definedName>
    <definedName name="Ind_Position">#REF!</definedName>
    <definedName name="index">#REF!</definedName>
    <definedName name="indo">#REF!</definedName>
    <definedName name="Indonesia">#REF!</definedName>
    <definedName name="INPUTGRID">#REF!</definedName>
    <definedName name="Intangibles">#REF!</definedName>
    <definedName name="inter_new">[0]!INTEREST</definedName>
    <definedName name="INTEREST">#N/A</definedName>
    <definedName name="IntFreeCred">#REF!</definedName>
    <definedName name="Inventory">#REF!</definedName>
    <definedName name="Invest_properties">#REF!</definedName>
    <definedName name="Invest_subsidiaries">#REF!</definedName>
    <definedName name="ioo">#REF!</definedName>
    <definedName name="iopo" localSheetId="4" hidden="1">{"'Model'!$A$1:$N$53"}</definedName>
    <definedName name="iopo" hidden="1">{"'Model'!$A$1:$N$53"}</definedName>
    <definedName name="Ireland">#REF!</definedName>
    <definedName name="Italy">#REF!</definedName>
    <definedName name="jadjs">#REF!</definedName>
    <definedName name="James1">#REF!</definedName>
    <definedName name="James2">#REF!</definedName>
    <definedName name="James3">#REF!</definedName>
    <definedName name="James4">#REF!</definedName>
    <definedName name="jandec">#REF!</definedName>
    <definedName name="janjun">#REF!</definedName>
    <definedName name="January">#REF!</definedName>
    <definedName name="Japan">#REF!</definedName>
    <definedName name="JAY">#REF!</definedName>
    <definedName name="JayMGMs">#REF!</definedName>
    <definedName name="JDSKJHGK">#REF!</definedName>
    <definedName name="JERRY">#REF!</definedName>
    <definedName name="JerryMGMs">#REF!</definedName>
    <definedName name="jfalsjfs" localSheetId="2">BlankMacro1</definedName>
    <definedName name="jfalsjfs">BlankMacro1</definedName>
    <definedName name="jgjhj" localSheetId="4" hidden="1">{#N/A,#N/A,FALSE,"EXCHRATES"}</definedName>
    <definedName name="jgjhj" hidden="1">{#N/A,#N/A,FALSE,"EXCHRATES"}</definedName>
    <definedName name="jhflkjhlk">#REF!</definedName>
    <definedName name="jj" localSheetId="4" hidden="1">{#N/A,#N/A,FALSE,"EXCHRATES"}</definedName>
    <definedName name="jj" hidden="1">{#N/A,#N/A,FALSE,"EXCHRATES"}</definedName>
    <definedName name="jk">#REF!</definedName>
    <definedName name="Joanne" localSheetId="4" hidden="1">{#N/A,#N/A,FALSE,"EXCHRATES"}</definedName>
    <definedName name="Joanne" hidden="1">{#N/A,#N/A,FALSE,"EXCHRATES"}</definedName>
    <definedName name="Joanne2" localSheetId="4" hidden="1">{#N/A,#N/A,FALSE,"EXCHRATES"}</definedName>
    <definedName name="Joanne2" hidden="1">{#N/A,#N/A,FALSE,"EXCHRATES"}</definedName>
    <definedName name="Jul_06_elects_2006_AP_salary">#REF!</definedName>
    <definedName name="juldec">#REF!</definedName>
    <definedName name="JUSO">#REF!</definedName>
    <definedName name="JW_which_P_and_E_are_in_practices">#REF!</definedName>
    <definedName name="K">#N/A</definedName>
    <definedName name="ked" localSheetId="4" hidden="1">{"'Model'!$A$1:$N$53"}</definedName>
    <definedName name="ked" hidden="1">{"'Model'!$A$1:$N$53"}</definedName>
    <definedName name="klkfsjlk">#REF!</definedName>
    <definedName name="km" localSheetId="4" hidden="1">{#N/A,#N/A,FALSE,"EXCHRATES"}</definedName>
    <definedName name="km" hidden="1">{#N/A,#N/A,FALSE,"EXCHRATES"}</definedName>
    <definedName name="kor">#REF!</definedName>
    <definedName name="l">#REF!</definedName>
    <definedName name="Last">#REF!</definedName>
    <definedName name="LASTCOLUMNCELL">#REF!</definedName>
    <definedName name="LEASE">#REF!</definedName>
    <definedName name="Level">#REF!</definedName>
    <definedName name="LIST_M">#REF!</definedName>
    <definedName name="Lista_Aditum1">#REF!</definedName>
    <definedName name="lkdlkfdsl">#REF!</definedName>
    <definedName name="lklk">#REF!</definedName>
    <definedName name="LL">#REF!</definedName>
    <definedName name="llll" localSheetId="4" hidden="1">{#N/A,#N/A,FALSE,"EXCHRATES"}</definedName>
    <definedName name="llll" hidden="1">{#N/A,#N/A,FALSE,"EXCHRATES"}</definedName>
    <definedName name="local">#REF!</definedName>
    <definedName name="Location_Master">#REF!</definedName>
    <definedName name="Lookup">#REF!</definedName>
    <definedName name="lp">#REF!</definedName>
    <definedName name="lpl">#REF!</definedName>
    <definedName name="lsdef65_99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al">#REF!</definedName>
    <definedName name="MARGINPLAN">#REF!</definedName>
    <definedName name="MARGINPROJ">#REF!</definedName>
    <definedName name="mb">#REF!</definedName>
    <definedName name="memb72001">#REF!</definedName>
    <definedName name="Mexico">#REF!</definedName>
    <definedName name="MGMs">#REF!</definedName>
    <definedName name="MGMshead">#REF!</definedName>
    <definedName name="Mnth_Numeric">#REF!</definedName>
    <definedName name="Mobrequests">#REF!</definedName>
    <definedName name="mon">#REF!</definedName>
    <definedName name="Monetary_Precision">#REF!</definedName>
    <definedName name="months">#REF!</definedName>
    <definedName name="moo">#REF!</definedName>
    <definedName name="mp" localSheetId="4" hidden="1">{#N/A,#N/A,FALSE,"EXCHRATES"}</definedName>
    <definedName name="mp" hidden="1">{#N/A,#N/A,FALSE,"EXCHRATES"}</definedName>
    <definedName name="Myspace">#REF!</definedName>
    <definedName name="n" localSheetId="4" hidden="1">{"'Model'!$A$1:$N$53"}</definedName>
    <definedName name="n" hidden="1">{"'Model'!$A$1:$N$53"}</definedName>
    <definedName name="name" localSheetId="4" hidden="1">{#N/A,#N/A,FALSE,"EXCHRATES"}</definedName>
    <definedName name="name" hidden="1">{#N/A,#N/A,FALSE,"EXCHRATES"}</definedName>
    <definedName name="name1" localSheetId="4" hidden="1">{#N/A,#N/A,FALSE,"EXCHRATES"}</definedName>
    <definedName name="name1" hidden="1">{#N/A,#N/A,FALSE,"EXCHRATES"}</definedName>
    <definedName name="Name10c">#REF!</definedName>
    <definedName name="Name1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2" localSheetId="4" hidden="1">{#N/A,#N/A,FALSE,"EXCHRATES"}</definedName>
    <definedName name="name2" hidden="1">{#N/A,#N/A,FALSE,"EXCHRATES"}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5a">#REF!</definedName>
    <definedName name="Name5b">#REF!</definedName>
    <definedName name="Name6a">#REF!</definedName>
    <definedName name="Name6b">#REF!</definedName>
    <definedName name="NameA1">#REF!</definedName>
    <definedName name="NameA2">#REF!</definedName>
    <definedName name="NameA3">#REF!</definedName>
    <definedName name="NameAdd">#REF!</definedName>
    <definedName name="NameB1">#REF!</definedName>
    <definedName name="NameB2">#REF!</definedName>
    <definedName name="NameB3">#REF!</definedName>
    <definedName name="NameC1">#REF!</definedName>
    <definedName name="NameC2">#REF!</definedName>
    <definedName name="NameC3">#REF!</definedName>
    <definedName name="NameC4">#REF!</definedName>
    <definedName name="NameD1">#REF!</definedName>
    <definedName name="NameD2">#REF!</definedName>
    <definedName name="NameD3">#REF!</definedName>
    <definedName name="NameE1">#REF!</definedName>
    <definedName name="NameE2">#REF!</definedName>
    <definedName name="NameE3">#REF!</definedName>
    <definedName name="NameE4">#REF!</definedName>
    <definedName name="NameF1">#REF!</definedName>
    <definedName name="NameF2">#REF!</definedName>
    <definedName name="NameF3">#REF!</definedName>
    <definedName name="NameF4">#REF!</definedName>
    <definedName name="NameF5">#REF!</definedName>
    <definedName name="NameG1">#REF!</definedName>
    <definedName name="NameG2">#REF!</definedName>
    <definedName name="NameG3">#REF!</definedName>
    <definedName name="NameH1">#REF!</definedName>
    <definedName name="NameH2">#REF!</definedName>
    <definedName name="NameH3">#REF!</definedName>
    <definedName name="NameH4">#REF!</definedName>
    <definedName name="NameH5">#REF!</definedName>
    <definedName name="NameI1">#REF!</definedName>
    <definedName name="NameI2">#REF!</definedName>
    <definedName name="NameI3">#REF!</definedName>
    <definedName name="NameJ1">#REF!</definedName>
    <definedName name="NameJ2">#REF!</definedName>
    <definedName name="NameJ3">#REF!</definedName>
    <definedName name="NameK1">#REF!</definedName>
    <definedName name="NameK2">#REF!</definedName>
    <definedName name="NameK3">#REF!</definedName>
    <definedName name="NameL1">#REF!</definedName>
    <definedName name="NameL2">#REF!</definedName>
    <definedName name="NameL3">#REF!</definedName>
    <definedName name="NameL4">#REF!</definedName>
    <definedName name="NameM1">#REF!</definedName>
    <definedName name="NameM2">#REF!</definedName>
    <definedName name="NameM3">#REF!</definedName>
    <definedName name="NameMN1">#REF!</definedName>
    <definedName name="NameMN2">#REF!</definedName>
    <definedName name="NameMN3">#REF!</definedName>
    <definedName name="NameMN4">#REF!</definedName>
    <definedName name="NameMN5">#REF!</definedName>
    <definedName name="NameN1">#REF!</definedName>
    <definedName name="NameN2">#REF!</definedName>
    <definedName name="NameN3">#REF!</definedName>
    <definedName name="NameO1">#REF!</definedName>
    <definedName name="NameO2">#REF!</definedName>
    <definedName name="NameO3">#REF!</definedName>
    <definedName name="NameO4">#REF!</definedName>
    <definedName name="NameP1">#REF!</definedName>
    <definedName name="NameP2">#REF!</definedName>
    <definedName name="NameP3">#REF!</definedName>
    <definedName name="NameQ1">#REF!</definedName>
    <definedName name="NameQ2">#REF!</definedName>
    <definedName name="NameQ3">#REF!</definedName>
    <definedName name="NameR1">#REF!</definedName>
    <definedName name="NameR2">#REF!</definedName>
    <definedName name="NameR3">#REF!</definedName>
    <definedName name="NameS1">#REF!</definedName>
    <definedName name="NameS2">#REF!</definedName>
    <definedName name="NameT1">#REF!</definedName>
    <definedName name="NameT2">#REF!</definedName>
    <definedName name="NameT3">#REF!</definedName>
    <definedName name="NameV1">#REF!</definedName>
    <definedName name="NameV2">#REF!</definedName>
    <definedName name="NameV3">#REF!</definedName>
    <definedName name="NB">#REF!</definedName>
    <definedName name="nemed" localSheetId="4" hidden="1">{#N/A,#N/A,FALSE,"EXCHRATES"}</definedName>
    <definedName name="nemed" hidden="1">{#N/A,#N/A,FALSE,"EXCHRATES"}</definedName>
    <definedName name="Netherlands">#REF!</definedName>
    <definedName name="NEW">#REF!</definedName>
    <definedName name="New_Zealand">#REF!</definedName>
    <definedName name="NKJHGIHIUHLOHLOHL">#REF!</definedName>
    <definedName name="nn">#REF!</definedName>
    <definedName name="NOMU">#REF!</definedName>
    <definedName name="NonUSMGMs">#REF!</definedName>
    <definedName name="noo">#REF!</definedName>
    <definedName name="nor">#REF!</definedName>
    <definedName name="Notes_payable">#REF!</definedName>
    <definedName name="nov_fx">#REF!</definedName>
    <definedName name="NSProjectionMethodIndex">#REF!</definedName>
    <definedName name="NSRequiredLevelOfEvidenceItems">#REF!</definedName>
    <definedName name="NSTargetedTestingItems">#REF!</definedName>
    <definedName name="NUM_DOCS">#REF!</definedName>
    <definedName name="nvxk.n">#REF!</definedName>
    <definedName name="Office">#REF!</definedName>
    <definedName name="oip">#REF!</definedName>
    <definedName name="ok" localSheetId="4" hidden="1">#REF!</definedName>
    <definedName name="ok" hidden="1">#REF!</definedName>
    <definedName name="oldlist">#REF!</definedName>
    <definedName name="one">#REF!</definedName>
    <definedName name="OO">#REF!</definedName>
    <definedName name="Opt1EY09">#REF!</definedName>
    <definedName name="Opt1EY09BASE0.5">#REF!</definedName>
    <definedName name="Opt1EY10">#REF!</definedName>
    <definedName name="Opt1EY11">#REF!</definedName>
    <definedName name="Opt1EY12">#REF!</definedName>
    <definedName name="Opt1EY13">#REF!</definedName>
    <definedName name="Opt1EY14">#REF!</definedName>
    <definedName name="Opt1EY15">#REF!</definedName>
    <definedName name="Opt1EY16">#REF!</definedName>
    <definedName name="Opt1EY17">#REF!</definedName>
    <definedName name="Opt1StepFinalDIREY09">#REF!</definedName>
    <definedName name="Opt1StepFinalDIREY10">#REF!</definedName>
    <definedName name="Opt1StepFinalDIREY11">#REF!</definedName>
    <definedName name="Opt1StepFinalDIREY12">#REF!</definedName>
    <definedName name="Opt1StepFinalDIREY13">#REF!</definedName>
    <definedName name="Opt1StepFinalDIREY14">#REF!</definedName>
    <definedName name="Opt1StepFinalDIREY15">#REF!</definedName>
    <definedName name="Opt1StepFinalDIREY16">#REF!</definedName>
    <definedName name="Opt1StepFinalDIREY17">#REF!</definedName>
    <definedName name="Opt1StepFinalEY09">#REF!</definedName>
    <definedName name="Opt1StepFinalEY10">#REF!</definedName>
    <definedName name="Opt1StepFinalEY11">#REF!</definedName>
    <definedName name="Opt1StepFinalEY12">#REF!</definedName>
    <definedName name="Opt1StepFinalEY13">#REF!</definedName>
    <definedName name="Opt1StepFinalEY14">#REF!</definedName>
    <definedName name="Opt1StepFinalEY15">#REF!</definedName>
    <definedName name="Opt1StepFinalEY16">#REF!</definedName>
    <definedName name="Opt1StepFinalEY17">#REF!</definedName>
    <definedName name="Opt2EY09">#REF!</definedName>
    <definedName name="Opt2EY09BASE0.5">#REF!</definedName>
    <definedName name="Opt2EY10">#REF!</definedName>
    <definedName name="Opt2EY11">#REF!</definedName>
    <definedName name="Opt2EY12">#REF!</definedName>
    <definedName name="Opt3AEY09BASE0.5">#REF!</definedName>
    <definedName name="Opt3BEY09BASE0.5">#REF!</definedName>
    <definedName name="order">#REF!</definedName>
    <definedName name="osidhfo">#REF!</definedName>
    <definedName name="OTHER">#REF!</definedName>
    <definedName name="P">#N/A</definedName>
    <definedName name="page1">#REF!</definedName>
    <definedName name="page2">#REF!</definedName>
    <definedName name="pang">#REF!</definedName>
    <definedName name="Part_time">#REF!,#REF!</definedName>
    <definedName name="Partial">#REF!</definedName>
    <definedName name="PARTNERS_INITIALS">#REF!</definedName>
    <definedName name="Parttime">#REF!,#REF!</definedName>
    <definedName name="Pay">#REF!</definedName>
    <definedName name="Payables">#REF!</definedName>
    <definedName name="PctInc">#REF!</definedName>
    <definedName name="pen">#REF!</definedName>
    <definedName name="pens">#REF!</definedName>
    <definedName name="pension">#REF!</definedName>
    <definedName name="PERIODS">#REF!</definedName>
    <definedName name="PeriodsInYear">#REF!</definedName>
    <definedName name="PG">#REF!</definedName>
    <definedName name="Philippines">#REF!</definedName>
    <definedName name="PIE">#REF!</definedName>
    <definedName name="PIsep">#REF!</definedName>
    <definedName name="PL">#REF!</definedName>
    <definedName name="PLA">#REF!</definedName>
    <definedName name="PlanLSF">#REF!</definedName>
    <definedName name="Poland">#REF!</definedName>
    <definedName name="pom" localSheetId="4" hidden="1">#REF!</definedName>
    <definedName name="pom" hidden="1">#REF!</definedName>
    <definedName name="pop">#REF!</definedName>
    <definedName name="popo">#REF!</definedName>
    <definedName name="popy">#REF!</definedName>
    <definedName name="por">#REF!</definedName>
    <definedName name="PORR3C1R36C4RTRT">#REF!</definedName>
    <definedName name="PPE">#REF!</definedName>
    <definedName name="prac_activity">#REF!</definedName>
    <definedName name="prac_hrs">#REF!</definedName>
    <definedName name="PRCOverallVotesReportData1">#REF!</definedName>
    <definedName name="PRCOverallVotesReportData2">#REF!</definedName>
    <definedName name="PRDump">#REF!</definedName>
    <definedName name="Predict_Depre1">#REF!</definedName>
    <definedName name="pri">#REF!</definedName>
    <definedName name="PRIN">#REF!</definedName>
    <definedName name="PRINALT">#REF!</definedName>
    <definedName name="PRINALT1">#REF!</definedName>
    <definedName name="_xlnm.Print_Area" localSheetId="3">'6'!$A$1:$P$34</definedName>
    <definedName name="_xlnm.Print_Area" localSheetId="4">'7-8'!$A$1:$I$103</definedName>
    <definedName name="_xlnm.Print_Area">#REF!</definedName>
    <definedName name="Print_Area_MI">#REF!</definedName>
    <definedName name="_xlnm.Print_Titles">#REF!,#REF!</definedName>
    <definedName name="Print_Titles_MI">#REF!</definedName>
    <definedName name="Profit2009">#REF!</definedName>
    <definedName name="prorange">#REF!</definedName>
    <definedName name="Proration" localSheetId="4" hidden="1">{#N/A,#N/A,FALSE,"EXCHRATES"}</definedName>
    <definedName name="Proration" hidden="1">{#N/A,#N/A,FALSE,"EXCHRATES"}</definedName>
    <definedName name="PSC">#REF!</definedName>
    <definedName name="PSCbal">#REF!</definedName>
    <definedName name="PSCpct">#REF!</definedName>
    <definedName name="ptax">#REF!</definedName>
    <definedName name="q">#N/A</definedName>
    <definedName name="qqw">#N/A</definedName>
    <definedName name="qryReportEY04SAAdminPrincipal">#REF!</definedName>
    <definedName name="QUANTITIES">#REF!</definedName>
    <definedName name="qw" localSheetId="4" hidden="1">#REF!</definedName>
    <definedName name="qw" hidden="1">#REF!</definedName>
    <definedName name="QWEWRER13334" localSheetId="4" hidden="1">{#N/A,#N/A,FALSE,"EXCHRATES"}</definedName>
    <definedName name="QWEWRER13334" hidden="1">{#N/A,#N/A,FALSE,"EXCHRATES"}</definedName>
    <definedName name="R_Factor">#REF!</definedName>
    <definedName name="range">#REF!</definedName>
    <definedName name="rates">#REF!</definedName>
    <definedName name="ratingalt">#REF!</definedName>
    <definedName name="ratingmovement">#REF!</definedName>
    <definedName name="Ratingmovementalt">#REF!</definedName>
    <definedName name="Ratings">#REF!</definedName>
    <definedName name="RawAgencyPrice">#REF!</definedName>
    <definedName name="RBData">#REF!</definedName>
    <definedName name="rbdgl">#REF!</definedName>
    <definedName name="rbdoc">#REF!</definedName>
    <definedName name="rbdocstaff">#REF!</definedName>
    <definedName name="rbdstaff">#REF!</definedName>
    <definedName name="Receivables">#REF!</definedName>
    <definedName name="Reim">#REF!</definedName>
    <definedName name="remove" localSheetId="4" hidden="1">{#N/A,#N/A,FALSE,"EXCHRATES"}</definedName>
    <definedName name="remove" hidden="1">{#N/A,#N/A,FALSE,"EXCHRATES"}</definedName>
    <definedName name="Requestors">#REF!</definedName>
    <definedName name="res">#REF!</definedName>
    <definedName name="Reselects">#REF!</definedName>
    <definedName name="Reserves">#REF!</definedName>
    <definedName name="Residual_difference">#REF!</definedName>
    <definedName name="Retired">#REF!</definedName>
    <definedName name="Revenue">#REF!</definedName>
    <definedName name="rf">#REF!</definedName>
    <definedName name="RMCOptions">"*010000000000000"</definedName>
    <definedName name="Rounding" localSheetId="4" hidden="1">{#N/A,#N/A,FALSE,"EXCHRATES"}</definedName>
    <definedName name="Rounding" hidden="1">{#N/A,#N/A,FALSE,"EXCHRATES"}</definedName>
    <definedName name="ROYAL">#N/A</definedName>
    <definedName name="RPB" localSheetId="4" hidden="1">#REF!</definedName>
    <definedName name="RPB" hidden="1">#REF!</definedName>
    <definedName name="Russia">#REF!</definedName>
    <definedName name="RYOHOKU">#REF!</definedName>
    <definedName name="s" localSheetId="4" hidden="1">{"'Model'!$A$1:$N$53"}</definedName>
    <definedName name="s" hidden="1">{"'Model'!$A$1:$N$53"}</definedName>
    <definedName name="S_Adjust_Data">#REF!</definedName>
    <definedName name="S_AJE_Tot_Data">#REF!</definedName>
    <definedName name="S_CY_Beg_Data">#REF!</definedName>
    <definedName name="S_CY_End_Data">#REF!</definedName>
    <definedName name="S_PY_End_Data">#REF!</definedName>
    <definedName name="S_RJE_Tot_Data">#REF!</definedName>
    <definedName name="SA">#REF!</definedName>
    <definedName name="SA09final">#REF!</definedName>
    <definedName name="Sal">#REF!</definedName>
    <definedName name="Sal_inc">#REF!</definedName>
    <definedName name="Salary">#REF!</definedName>
    <definedName name="SALESPLAN">#REF!</definedName>
    <definedName name="SALESPROJ">#REF!</definedName>
    <definedName name="SALPRIN">#REF!</definedName>
    <definedName name="SALV_21">#REF!</definedName>
    <definedName name="SAPBEXrevision" hidden="1">2</definedName>
    <definedName name="SAPBEXsysID" hidden="1">"BW1"</definedName>
    <definedName name="SAPBEXwbID" hidden="1">"BPXIU6KU9GLU8QORLUGSAZRXJ"</definedName>
    <definedName name="SCHEDULE_10_K_15">"print title"</definedName>
    <definedName name="SE">#REF!</definedName>
    <definedName name="SEMPT">#REF!</definedName>
    <definedName name="sept">#REF!</definedName>
    <definedName name="set">#REF!</definedName>
    <definedName name="sfdf">#REF!</definedName>
    <definedName name="sgv">#REF!</definedName>
    <definedName name="SHOKYAKU97">#REF!</definedName>
    <definedName name="Skill">#REF!</definedName>
    <definedName name="SOA">#REF!</definedName>
    <definedName name="South_Africa">#REF!</definedName>
    <definedName name="spa">#REF!</definedName>
    <definedName name="Spanner_Auto_File">"C:\My Documents\tinh cdo.x2a"</definedName>
    <definedName name="Spec">#REF!</definedName>
    <definedName name="spread">#REF!</definedName>
    <definedName name="SPWS_WBID">"BD30D9E6-68EF-4737-8409-E39579A2B0AF"</definedName>
    <definedName name="SRP">#REF!</definedName>
    <definedName name="SSWB">#REF!</definedName>
    <definedName name="struc">#REF!</definedName>
    <definedName name="STRUCTURE">#REF!</definedName>
    <definedName name="Structure11">#REF!</definedName>
    <definedName name="STV">#REF!</definedName>
    <definedName name="summ">#REF!</definedName>
    <definedName name="Summa">#REF!</definedName>
    <definedName name="SUMMARY">#REF!</definedName>
    <definedName name="svi">#REF!</definedName>
    <definedName name="swe">#REF!</definedName>
    <definedName name="SWEDENrev">#REF!</definedName>
    <definedName name="swedensal">#REF!</definedName>
    <definedName name="Switzerland">#REF!</definedName>
    <definedName name="t">#N/A</definedName>
    <definedName name="TABLE">#REF!</definedName>
    <definedName name="Table1">#REF!</definedName>
    <definedName name="tablehead">#REF!</definedName>
    <definedName name="Taiwan">#REF!</definedName>
    <definedName name="TaperRatings">#REF!</definedName>
    <definedName name="TAX">#N/A</definedName>
    <definedName name="Taxes">#REF!</definedName>
    <definedName name="TaxTV">10%</definedName>
    <definedName name="TaxXL">5%</definedName>
    <definedName name="TB_June" localSheetId="4" hidden="1">#REF!</definedName>
    <definedName name="TB_June" hidden="1">#REF!</definedName>
    <definedName name="Team">#REF!</definedName>
    <definedName name="Tenure">#REF!</definedName>
    <definedName name="Tenure.D">#REF!</definedName>
    <definedName name="Tenure.E">#REF!</definedName>
    <definedName name="Tenure.P">#REF!</definedName>
    <definedName name="TEST0">#REF!</definedName>
    <definedName name="TESTHKEY">#REF!</definedName>
    <definedName name="TESTKEYS">#REF!</definedName>
    <definedName name="TESTVKEY">#REF!</definedName>
    <definedName name="TextRefCopy12">#REF!</definedName>
    <definedName name="TextRefCopy13">#REF!</definedName>
    <definedName name="TextRefCopy14">#REF!</definedName>
    <definedName name="TextRefCopy5">#REF!</definedName>
    <definedName name="TextRefCopy6">#REF!</definedName>
    <definedName name="TextRefCopyRangeCount">74</definedName>
    <definedName name="tha">#REF!</definedName>
    <definedName name="Threshold">#REF!</definedName>
    <definedName name="ticks">#REF!</definedName>
    <definedName name="Tod">#REF!</definedName>
    <definedName name="tome">#REF!</definedName>
    <definedName name="TOPD">#REF!</definedName>
    <definedName name="TOPDOLD">#REF!</definedName>
    <definedName name="TOTAL">#REF!</definedName>
    <definedName name="TOTALS">#REF!</definedName>
    <definedName name="TRAN">#N/A</definedName>
    <definedName name="TTDesiredLevelOfEvidenceItems">#REF!</definedName>
    <definedName name="ttetet">#REF!</definedName>
    <definedName name="ttt" localSheetId="4" hidden="1">{#N/A,#N/A,FALSE,"EXCHRATES"}</definedName>
    <definedName name="ttt" hidden="1">{#N/A,#N/A,FALSE,"EXCHRATES"}</definedName>
    <definedName name="tun" localSheetId="4" hidden="1">{"'Model'!$A$1:$N$53"}</definedName>
    <definedName name="tun" hidden="1">{"'Model'!$A$1:$N$53"}</definedName>
    <definedName name="Turkey">#REF!</definedName>
    <definedName name="TV">#REF!</definedName>
    <definedName name="two">#REF!</definedName>
    <definedName name="TwoStepMisstatementIdentified">#REF!</definedName>
    <definedName name="TwoStepTolerableEstMisstmtCalc">#REF!</definedName>
    <definedName name="u">#N/A</definedName>
    <definedName name="u_40239">#REF!</definedName>
    <definedName name="u_pang">#REF!</definedName>
    <definedName name="uiii">#REF!</definedName>
    <definedName name="uiy">#REF!</definedName>
    <definedName name="uj">#REF!</definedName>
    <definedName name="uk1l">#REF!</definedName>
    <definedName name="UKMgms">#REF!</definedName>
    <definedName name="United_Kingdom">#REF!</definedName>
    <definedName name="unrated">#REF!</definedName>
    <definedName name="us">#REF!</definedName>
    <definedName name="USA">#REF!</definedName>
    <definedName name="USBS">#REF!</definedName>
    <definedName name="usd">#REF!</definedName>
    <definedName name="USER_SA_CHECK_BY_YEAR">#REF!</definedName>
    <definedName name="USER_SA_CHECK_BY_YEAR_ah">#REF!</definedName>
    <definedName name="USIS">#REF!</definedName>
    <definedName name="usis1">#REF!</definedName>
    <definedName name="USMGMs">#REF!</definedName>
    <definedName name="UYIYUYIYIIYU">#REF!</definedName>
    <definedName name="V">#N/A</definedName>
    <definedName name="vac">#REF!</definedName>
    <definedName name="val_date">#REF!</definedName>
    <definedName name="VALID01234">#REF!,#REF!</definedName>
    <definedName name="ValidBooks">#REF!</definedName>
    <definedName name="Varga">#REF!</definedName>
    <definedName name="ven">#REF!</definedName>
    <definedName name="VIMgms">#REF!</definedName>
    <definedName name="VolS">#REF!</definedName>
    <definedName name="wai">#REF!</definedName>
    <definedName name="wqeew">#REF!</definedName>
    <definedName name="wrn" localSheetId="4" hidden="1">{#N/A,#N/A,FALSE,"EXCHRATES"}</definedName>
    <definedName name="wrn" hidden="1">{#N/A,#N/A,FALSE,"EXCHRATES"}</definedName>
    <definedName name="wrn.ConvCost__1995_AOP." localSheetId="4" hidden="1">{"AOP_Mos.",#N/A,FALSE,"1995 AOP";"AOP_Qtrs.",#N/A,FALSE,"1995 AOP"}</definedName>
    <definedName name="wrn.ConvCost__1995_AOP." hidden="1">{"AOP_Mos.",#N/A,FALSE,"1995 AOP";"AOP_Qtrs.",#N/A,FALSE,"1995 AOP"}</definedName>
    <definedName name="wrn.ConvCost__Current_Fcst." localSheetId="4" hidden="1">{"Current_Mos.",#N/A,FALSE,"Current Fcst";"Current_Qtrs.",#N/A,FALSE,"Current Fcst"}</definedName>
    <definedName name="wrn.ConvCost__Current_Fcst." hidden="1">{"Current_Mos.",#N/A,FALSE,"Current Fcst";"Current_Qtrs.",#N/A,FALSE,"Current Fcst"}</definedName>
    <definedName name="wrn.ConvCost__Prior_Fcst." localSheetId="4" hidden="1">{"Prior_Mos.",#N/A,FALSE,"Prior Fcst";"Prior_Qtrs.",#N/A,FALSE,"Prior Fcst"}</definedName>
    <definedName name="wrn.ConvCost__Prior_Fcst." hidden="1">{"Prior_Mos.",#N/A,FALSE,"Prior Fcst";"Prior_Qtrs.",#N/A,FALSE,"Prior Fcst"}</definedName>
    <definedName name="wrn.ConvCost__Prior_Year." localSheetId="4" hidden="1">{"PriorYear_Mos.",#N/A,FALSE,"Prior Year";"PriorYear_Qtrs.",#N/A,FALSE,"Prior Year"}</definedName>
    <definedName name="wrn.ConvCost__Prior_Year." hidden="1">{"PriorYear_Mos.",#N/A,FALSE,"Prior Year";"PriorYear_Qtrs.",#N/A,FALSE,"Prior Year"}</definedName>
    <definedName name="wrn.Mthly__CurFcst_Plus_Var." localSheetId="4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Mthly__CurFcst_Plus_Var.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Oct._.19._.Data." localSheetId="4" hidden="1">{"Consulting Staff",#N/A,FALSE,"Main Model";"Oct 19 Expenses",#N/A,FALSE,"Main Model"}</definedName>
    <definedName name="wrn.Oct._.19._.Data." hidden="1">{"Consulting Staff",#N/A,FALSE,"Main Model";"Oct 19 Expenses",#N/A,FALSE,"Main Model"}</definedName>
    <definedName name="wrn.report1." localSheetId="4" hidden="1">{#N/A,#N/A,FALSE,"EXCHRATES"}</definedName>
    <definedName name="wrn.report1." hidden="1">{#N/A,#N/A,FALSE,"EXCHRATES"}</definedName>
    <definedName name="wrn.report2" localSheetId="4" hidden="1">{#N/A,#N/A,FALSE,"EXCHRATES"}</definedName>
    <definedName name="wrn.report2" hidden="1">{#N/A,#N/A,FALSE,"EXCHRATES"}</definedName>
    <definedName name="wrn.Variance__All_Periods." localSheetId="4" hidden="1">{"Cur_vs_AOP",#N/A,FALSE,"Cur vs AOP";"Cur_vs_PrMo",#N/A,FALSE,"Cur vs PrMo";"Cur_vs_PrYr",#N/A,FALSE,"Cur vs PrYr";"Cur_vs_Cur",#N/A,FALSE,"Cur vs Cur"}</definedName>
    <definedName name="wrn.Variance__All_Periods." hidden="1">{"Cur_vs_AOP",#N/A,FALSE,"Cur vs AOP";"Cur_vs_PrMo",#N/A,FALSE,"Cur vs PrMo";"Cur_vs_PrYr",#N/A,FALSE,"Cur vs PrYr";"Cur_vs_Cur",#N/A,FALSE,"Cur vs Cur"}</definedName>
    <definedName name="wrn.Variance__Cur_vs_AOP." localSheetId="4" hidden="1">{"Cur_vs_AOP",#N/A,FALSE,"Cur vs AOP"}</definedName>
    <definedName name="wrn.Variance__Cur_vs_AOP." hidden="1">{"Cur_vs_AOP",#N/A,FALSE,"Cur vs AOP"}</definedName>
    <definedName name="wrn.Variance__Cur_vs_Cur." localSheetId="4" hidden="1">{"Cur_vs_Cur",#N/A,FALSE,"Cur vs Cur"}</definedName>
    <definedName name="wrn.Variance__Cur_vs_Cur." hidden="1">{"Cur_vs_Cur",#N/A,FALSE,"Cur vs Cur"}</definedName>
    <definedName name="wrn.Variance__Cur_vs_PrMo." localSheetId="4" hidden="1">{"Cur_vs_PrMo",#N/A,FALSE,"Cur vs PrMo"}</definedName>
    <definedName name="wrn.Variance__Cur_vs_PrMo." hidden="1">{"Cur_vs_PrMo",#N/A,FALSE,"Cur vs PrMo"}</definedName>
    <definedName name="wrn.Variance__Cur_vs_PrYr." localSheetId="4" hidden="1">{"Cur_vs_PrYr",#N/A,FALSE,"Cur vs PrYr"}</definedName>
    <definedName name="wrn.Variance__Cur_vs_PrYr." hidden="1">{"Cur_vs_PrYr",#N/A,FALSE,"Cur vs PrYr"}</definedName>
    <definedName name="wrn.채권채무조회서." localSheetId="4" hidden="1">{#N/A,#N/A,FALSE,"채권채무";#N/A,#N/A,FALSE,"control sheet"}</definedName>
    <definedName name="wrn.채권채무조회서." hidden="1">{#N/A,#N/A,FALSE,"채권채무";#N/A,#N/A,FALSE,"control sheet"}</definedName>
    <definedName name="WW">#N/A</definedName>
    <definedName name="x" localSheetId="2">BlankMacro1</definedName>
    <definedName name="x">BlankMacro1</definedName>
    <definedName name="xcg">#REF!</definedName>
    <definedName name="XRefCopyRangeCount">1</definedName>
    <definedName name="xs" localSheetId="2">BlankMacro1</definedName>
    <definedName name="xs">BlankMacro1</definedName>
    <definedName name="XX">#REF!</definedName>
    <definedName name="XXX">#REF!</definedName>
    <definedName name="y">#N/A</definedName>
    <definedName name="yen">#REF!</definedName>
    <definedName name="yenrate">#REF!</definedName>
    <definedName name="YesNoNa">#REF!</definedName>
    <definedName name="ytd">#N/A</definedName>
    <definedName name="yui" localSheetId="4" hidden="1">#REF!</definedName>
    <definedName name="yui" hidden="1">#REF!</definedName>
    <definedName name="yy">#N/A</definedName>
    <definedName name="Z">#REF!</definedName>
    <definedName name="ZCB">#REF!</definedName>
    <definedName name="zdfas" localSheetId="4" hidden="1">#REF!</definedName>
    <definedName name="zdfas" hidden="1">#REF!</definedName>
    <definedName name="zxc" localSheetId="4" hidden="1">{#N/A,#N/A,FALSE,"EXCHRATES"}</definedName>
    <definedName name="zxc" hidden="1">{#N/A,#N/A,FALSE,"EXCHRATES"}</definedName>
    <definedName name="แ2">#REF!</definedName>
    <definedName name="โ4305">#REF!</definedName>
    <definedName name="ร" localSheetId="4" hidden="1">{"'Model'!$A$1:$N$53"}</definedName>
    <definedName name="ร" hidden="1">{"'Model'!$A$1:$N$53"}</definedName>
    <definedName name="สินทรัพย์">#REF!</definedName>
    <definedName name="강남">#REF!</definedName>
    <definedName name="강동">#REF!</definedName>
    <definedName name="강서">#REF!</definedName>
    <definedName name="검증" localSheetId="2">BlankMacro1</definedName>
    <definedName name="검증">BlankMacro1</definedName>
    <definedName name="계산">#REF!</definedName>
    <definedName name="금년도">#REF!</definedName>
    <definedName name="담당공인회계사">#REF!</definedName>
    <definedName name="당기순손익">#REF!</definedName>
    <definedName name="당기순이익">#REF!</definedName>
    <definedName name="ㄹㄹ" localSheetId="2">BlankMacro1</definedName>
    <definedName name="ㄹㄹ">BlankMacro1</definedName>
    <definedName name="ㅁㅁ">#REF!</definedName>
    <definedName name="매입채무">#REF!</definedName>
    <definedName name="매출채권">#REF!</definedName>
    <definedName name="명세">#REF!</definedName>
    <definedName name="미국환산">#REF!</definedName>
    <definedName name="미실현" localSheetId="2">BlankMacro1</definedName>
    <definedName name="미실현">BlankMacro1</definedName>
    <definedName name="ㅂㅂ" localSheetId="2">BlankMacro1</definedName>
    <definedName name="ㅂㅂ">BlankMacro1</definedName>
    <definedName name="발송일자">#REF!</definedName>
    <definedName name="발송지">#REF!</definedName>
    <definedName name="발송회사">#REF!</definedName>
    <definedName name="보고서">#REF!</definedName>
    <definedName name="북부">#REF!</definedName>
    <definedName name="상이사항기록">#REF!</definedName>
    <definedName name="서부">#N/A</definedName>
    <definedName name="손실">#REF!</definedName>
    <definedName name="수정사항2" localSheetId="2">BlankMacro1</definedName>
    <definedName name="수정사항2">BlankMacro1</definedName>
    <definedName name="순손실">#REF!</definedName>
    <definedName name="순이익">#REF!</definedName>
    <definedName name="아">#REF!</definedName>
    <definedName name="아래">#REF!</definedName>
    <definedName name="여기">#REF!</definedName>
    <definedName name="올해">#REF!</definedName>
    <definedName name="외상매출금1">#REF!</definedName>
    <definedName name="을태">#REF!</definedName>
    <definedName name="인쇄01">#REF!</definedName>
    <definedName name="인쇄범위">#REF!</definedName>
    <definedName name="인천">#N/A</definedName>
    <definedName name="전년도">#REF!</definedName>
    <definedName name="조회서기준일">#REF!</definedName>
    <definedName name="최">#N/A</definedName>
    <definedName name="최재호" localSheetId="4" hidden="1">#REF!</definedName>
    <definedName name="최재호" hidden="1">#REF!</definedName>
    <definedName name="출력범위">#REF!</definedName>
    <definedName name="템플리트모듈1" localSheetId="2">BlankMacro1</definedName>
    <definedName name="템플리트모듈1">BlankMacro1</definedName>
    <definedName name="템플리트모듈2" localSheetId="2">BlankMacro1</definedName>
    <definedName name="템플리트모듈2">BlankMacro1</definedName>
    <definedName name="템플리트모듈3" localSheetId="2">BlankMacro1</definedName>
    <definedName name="템플리트모듈3">BlankMacro1</definedName>
    <definedName name="템플리트모듈4" localSheetId="2">BlankMacro1</definedName>
    <definedName name="템플리트모듈4">BlankMacro1</definedName>
    <definedName name="템플리트모듈5" localSheetId="2">BlankMacro1</definedName>
    <definedName name="템플리트모듈5">BlankMacro1</definedName>
    <definedName name="템플리트모듈6" localSheetId="2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1" i="31" l="1"/>
  <c r="P24" i="30" l="1"/>
  <c r="P21" i="30"/>
  <c r="P16" i="30"/>
  <c r="P15" i="30"/>
  <c r="P12" i="30"/>
  <c r="P18" i="30" l="1"/>
  <c r="F27" i="30"/>
  <c r="A3" i="31"/>
  <c r="A3" i="30"/>
  <c r="I24" i="32"/>
  <c r="G24" i="32"/>
  <c r="I14" i="32"/>
  <c r="I19" i="32" s="1"/>
  <c r="G14" i="32"/>
  <c r="G19" i="32" s="1"/>
  <c r="G26" i="32" l="1"/>
  <c r="G29" i="32" s="1"/>
  <c r="I26" i="32"/>
  <c r="I29" i="32" s="1"/>
  <c r="I32" i="32" s="1"/>
  <c r="I35" i="32" s="1"/>
  <c r="G32" i="32" l="1"/>
  <c r="G35" i="32" s="1"/>
  <c r="L25" i="30" s="1"/>
  <c r="P25" i="30" s="1"/>
  <c r="G11" i="31"/>
  <c r="I69" i="17"/>
  <c r="G14" i="28" l="1"/>
  <c r="G18" i="28" s="1"/>
  <c r="I81" i="17"/>
  <c r="G81" i="17"/>
  <c r="G24" i="31"/>
  <c r="G23" i="28"/>
  <c r="I14" i="28"/>
  <c r="I18" i="28" s="1"/>
  <c r="G100" i="17"/>
  <c r="G69" i="17"/>
  <c r="G34" i="17"/>
  <c r="G21" i="17"/>
  <c r="L18" i="30"/>
  <c r="I83" i="17" l="1"/>
  <c r="G36" i="17"/>
  <c r="G83" i="17"/>
  <c r="H27" i="30"/>
  <c r="H18" i="30"/>
  <c r="I23" i="28"/>
  <c r="I25" i="28" s="1"/>
  <c r="N27" i="30"/>
  <c r="J27" i="30"/>
  <c r="N18" i="30"/>
  <c r="J18" i="30"/>
  <c r="F18" i="30"/>
  <c r="I75" i="31"/>
  <c r="I67" i="31"/>
  <c r="I24" i="31"/>
  <c r="I36" i="31" s="1"/>
  <c r="I41" i="31" s="1"/>
  <c r="G101" i="31"/>
  <c r="G75" i="31"/>
  <c r="G67" i="31"/>
  <c r="A51" i="31"/>
  <c r="A49" i="31"/>
  <c r="G25" i="28"/>
  <c r="G28" i="28" s="1"/>
  <c r="G31" i="28" s="1"/>
  <c r="G34" i="28" s="1"/>
  <c r="I28" i="28" l="1"/>
  <c r="I31" i="28" s="1"/>
  <c r="I34" i="28" s="1"/>
  <c r="I77" i="31"/>
  <c r="I80" i="31" s="1"/>
  <c r="G36" i="31" l="1"/>
  <c r="G41" i="31" l="1"/>
  <c r="G77" i="31" s="1"/>
  <c r="G80" i="31" s="1"/>
  <c r="P27" i="30"/>
  <c r="L27" i="30"/>
  <c r="I100" i="17" l="1"/>
  <c r="A52" i="17" l="1"/>
  <c r="I34" i="17" l="1"/>
  <c r="I21" i="17"/>
  <c r="A108" i="17"/>
  <c r="A48" i="32" s="1"/>
  <c r="A51" i="17"/>
  <c r="A50" i="17"/>
  <c r="A48" i="31" l="1"/>
  <c r="A103" i="31" s="1"/>
  <c r="A34" i="30"/>
  <c r="A48" i="28"/>
  <c r="I102" i="17"/>
  <c r="G102" i="17"/>
  <c r="I36" i="17"/>
</calcChain>
</file>

<file path=xl/sharedStrings.xml><?xml version="1.0" encoding="utf-8"?>
<sst xmlns="http://schemas.openxmlformats.org/spreadsheetml/2006/main" count="254" uniqueCount="162">
  <si>
    <t>Jenkongklai Public Company Limited</t>
  </si>
  <si>
    <t>Statement of Financial Position</t>
  </si>
  <si>
    <t>(Unaudited)</t>
  </si>
  <si>
    <t>(Audited)</t>
  </si>
  <si>
    <t>31 December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</si>
  <si>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</si>
  <si>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</si>
  <si>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</si>
  <si>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</si>
  <si>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</si>
  <si>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</si>
  <si>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</si>
  <si>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 (net)</t>
  </si>
  <si>
    <t>Current portion of receivable under finance lease (net)</t>
  </si>
  <si>
    <t>Total current assets</t>
  </si>
  <si>
    <t>Non-current assets</t>
  </si>
  <si>
    <t>Restricted deposits at financial institutions</t>
  </si>
  <si>
    <t>Receivable under finance lease (net)</t>
  </si>
  <si>
    <t>Plant and equipment (net)</t>
  </si>
  <si>
    <t>Advance payment for fixed assets purchase</t>
  </si>
  <si>
    <t>Right-of-use assets (net)</t>
  </si>
  <si>
    <t>Intangible assets (net)</t>
  </si>
  <si>
    <t>Retention</t>
  </si>
  <si>
    <t>Deposits</t>
  </si>
  <si>
    <t>Total non-current assets</t>
  </si>
  <si>
    <t>Total assets</t>
  </si>
  <si>
    <t>Director ___________________________________  Director ___________________________________</t>
  </si>
  <si>
    <t>Liabilities and Equity</t>
  </si>
  <si>
    <t>Current liabilities</t>
  </si>
  <si>
    <t>Trade and other current payables</t>
  </si>
  <si>
    <t>Current portion of leases liabilities (net)</t>
  </si>
  <si>
    <t>Other current liabilities</t>
  </si>
  <si>
    <t>Total current liabilities</t>
  </si>
  <si>
    <t>Non-current liabilities</t>
  </si>
  <si>
    <t>Leases liabilities (net)</t>
  </si>
  <si>
    <t>Employee benefit obligations</t>
  </si>
  <si>
    <t>Provision for decommissioning liabilities</t>
  </si>
  <si>
    <t>Deferred tax liabilities (net)</t>
  </si>
  <si>
    <t>Long-term retention</t>
  </si>
  <si>
    <t>Total non-current liabilities</t>
  </si>
  <si>
    <t>Total liabilities</t>
  </si>
  <si>
    <t>Equity</t>
  </si>
  <si>
    <t>Share capital</t>
  </si>
  <si>
    <t>Authorized share capital</t>
  </si>
  <si>
    <t>Issued and fully paid-up share capital</t>
  </si>
  <si>
    <t>Share premium (net)</t>
  </si>
  <si>
    <t>Retained earnings</t>
  </si>
  <si>
    <t>Appropriated - legal reserve</t>
  </si>
  <si>
    <t>Unappropriated</t>
  </si>
  <si>
    <t>Remeasurements of employee benefit obligations</t>
  </si>
  <si>
    <t>Total equity</t>
  </si>
  <si>
    <t>Total liabilities and equity</t>
  </si>
  <si>
    <t>Statement of Comprehensive Income (Unaudited)</t>
  </si>
  <si>
    <t>Note</t>
  </si>
  <si>
    <t>Revenue from services</t>
  </si>
  <si>
    <t>Gross Profit</t>
  </si>
  <si>
    <t>Other income</t>
  </si>
  <si>
    <t>Interest income</t>
  </si>
  <si>
    <t>Profit before expenses</t>
  </si>
  <si>
    <t>Administrative expenses</t>
  </si>
  <si>
    <t>Total expenses</t>
  </si>
  <si>
    <t>Profit before finance costs and income tax</t>
  </si>
  <si>
    <t>Finance costs (net)</t>
  </si>
  <si>
    <t>Profit before income tax</t>
  </si>
  <si>
    <t>Net profit for the period</t>
  </si>
  <si>
    <t>Other comprehensive income</t>
  </si>
  <si>
    <t>Total comprehensive income for the period</t>
  </si>
  <si>
    <t>Earnings per share</t>
  </si>
  <si>
    <t>Basic earnings per share (Baht)</t>
  </si>
  <si>
    <t xml:space="preserve">Statement of Changes in Equity </t>
  </si>
  <si>
    <t>Authorised,</t>
  </si>
  <si>
    <t>issued and</t>
  </si>
  <si>
    <t>Remeasurements</t>
  </si>
  <si>
    <t>fully paid-up</t>
  </si>
  <si>
    <t>Share</t>
  </si>
  <si>
    <t>Appropriated</t>
  </si>
  <si>
    <t>of post-employment</t>
  </si>
  <si>
    <t xml:space="preserve"> share capital</t>
  </si>
  <si>
    <t xml:space="preserve"> premium (net)</t>
  </si>
  <si>
    <t>- legal reserve</t>
  </si>
  <si>
    <t>benefit obligations (net)</t>
  </si>
  <si>
    <t>Changes in equity for the period</t>
  </si>
  <si>
    <t>Balance as at 1 January 2024</t>
  </si>
  <si>
    <t>Statement of Cash Flows (Unaudited)</t>
  </si>
  <si>
    <t>Cash flows from operating activities</t>
  </si>
  <si>
    <t>Adjustments</t>
  </si>
  <si>
    <t>Depreciation</t>
  </si>
  <si>
    <t>10, 11</t>
  </si>
  <si>
    <t>Amortisation</t>
  </si>
  <si>
    <t>Expected credit loss</t>
  </si>
  <si>
    <t>Loss from write-off of equipment and intangible assets</t>
  </si>
  <si>
    <t>Finance cost</t>
  </si>
  <si>
    <t>Changes in working capital</t>
  </si>
  <si>
    <t>Trade and other current receivables</t>
  </si>
  <si>
    <t>Receivable under finance lease</t>
  </si>
  <si>
    <t>Cash generated from operating activities</t>
  </si>
  <si>
    <t>before interest income received, finance costs paid and income tax paid</t>
  </si>
  <si>
    <t>Interest income received</t>
  </si>
  <si>
    <t>Interest paid</t>
  </si>
  <si>
    <t>Income tax paid</t>
  </si>
  <si>
    <t>Net cash generated from operating activities</t>
  </si>
  <si>
    <t>Cash flows from investing activities</t>
  </si>
  <si>
    <t>Payments for purchase of intangible assets</t>
  </si>
  <si>
    <t>Payments for deposits</t>
  </si>
  <si>
    <t>Net cash used in investing activities</t>
  </si>
  <si>
    <t>Cash flows from financing activities</t>
  </si>
  <si>
    <t>Payments on long-term loans from a financial institution</t>
  </si>
  <si>
    <t>Payments on lease liabilities</t>
  </si>
  <si>
    <t>Interest expense from lease liabilities</t>
  </si>
  <si>
    <t>Cash and cash equivalents at the beginning of the period</t>
  </si>
  <si>
    <t>Cash and cash equivalent at the end of the period</t>
  </si>
  <si>
    <t>Supplementary information for cash flows</t>
  </si>
  <si>
    <t>Change in liabilities arising from financing activities</t>
  </si>
  <si>
    <t>Lease liabilities (net)</t>
  </si>
  <si>
    <t xml:space="preserve">- At 1 January </t>
  </si>
  <si>
    <t>- Additions during the period</t>
  </si>
  <si>
    <t>- Modification during the period</t>
  </si>
  <si>
    <t>- Interest expense from lease liabilities</t>
  </si>
  <si>
    <t>- Cashflows paid</t>
  </si>
  <si>
    <t>Gain from subleasing</t>
  </si>
  <si>
    <t>Long-term deferred revenue</t>
  </si>
  <si>
    <t>2025</t>
  </si>
  <si>
    <t>Long-term loans from a financial institution (net)</t>
  </si>
  <si>
    <t>Balance as at 1 January 2025</t>
  </si>
  <si>
    <t>Cost of providing services</t>
  </si>
  <si>
    <t>Proceeds from refunded deposits</t>
  </si>
  <si>
    <t>Gain from lease contract termination</t>
  </si>
  <si>
    <t>Employee benefit obligations paid</t>
  </si>
  <si>
    <t>Accrual from purchase of plant and equipment</t>
  </si>
  <si>
    <t>Accrued corporate income tax</t>
  </si>
  <si>
    <t>Net cash used in financing activities</t>
  </si>
  <si>
    <t>Net decrease in cash and cash equivalents</t>
  </si>
  <si>
    <t>Ordinary shares, 400,000,000 shares at par value of Baht 0.50 each</t>
  </si>
  <si>
    <t>Ordinary shares, 400,000,000 shares paid-up at Baht 0.50 each</t>
  </si>
  <si>
    <t>For the three-month period ended 30 June 2025</t>
  </si>
  <si>
    <t>30 June</t>
  </si>
  <si>
    <t>As at 30 June 2025</t>
  </si>
  <si>
    <t>Balance as at 30 June 2024</t>
  </si>
  <si>
    <t>Balance as at 30 June 2025</t>
  </si>
  <si>
    <t>30 June are as follows:</t>
  </si>
  <si>
    <t>Payable from purchase of equipment as at 30 June</t>
  </si>
  <si>
    <t>Payable from purchase of intangible assets as at 30 June</t>
  </si>
  <si>
    <t>- At 30 June</t>
  </si>
  <si>
    <t>For the six-month period ended 30 June 2025</t>
  </si>
  <si>
    <t>Dividends paid</t>
  </si>
  <si>
    <t>Deferred revenue</t>
  </si>
  <si>
    <t>Payments for purchase of property, plant and equipment</t>
  </si>
  <si>
    <t>Proceeds from sales of equipment and intangible assets</t>
  </si>
  <si>
    <t>Payable from lease contract renewal fee</t>
  </si>
  <si>
    <t>- Cancellation during the period</t>
  </si>
  <si>
    <t xml:space="preserve">  </t>
  </si>
  <si>
    <t>Loss from disposal of fixed assets</t>
  </si>
  <si>
    <t>Transfer right-of use assets to receivable under finance lease</t>
  </si>
  <si>
    <t>Increase in short-term investments</t>
  </si>
  <si>
    <t xml:space="preserve">Supplementary for cash flow for the six-month periods ended </t>
  </si>
  <si>
    <t>Income tax expense</t>
  </si>
  <si>
    <t>Dividends payment</t>
  </si>
  <si>
    <t>The accompanying notes on pages 9 to 19 are an integral part of this financial information.</t>
  </si>
  <si>
    <t>Gain from disposal of equipment</t>
  </si>
  <si>
    <t>Payments for purchase of right-of-use assets</t>
  </si>
  <si>
    <t>Current portion of long-term loans from a financial institution (net)</t>
  </si>
  <si>
    <t xml:space="preserve">Accrued income from system installation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</si>
</sst>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;\(#,##0\)"/>
    <numFmt numFmtId="165" formatCode="_(* #,##0_);_(* \(#,##0\);_(* &quot;-&quot;???\ _);_(@_)"/>
    <numFmt numFmtId="166" formatCode="_(* #,##0.00_);_(* \(#,##0.00\);_(* &quot;-&quot;???\ _);_(@_)"/>
    <numFmt numFmtId="167" formatCode="_-* #,##0.00\ _€_-;\-* #,##0.00\ _€_-;_-* &quot;-&quot;??\ _€_-;_-@_-"/>
    <numFmt numFmtId="168" formatCode="_-* #,##0.00\ &quot;€&quot;_-;\-* #,##0.00\ &quot;€&quot;_-;_-* &quot;-&quot;??\ &quot;€&quot;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ngsana New"/>
      <family val="1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icrosoft Sans Serif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Georgia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theme="10"/>
      <name val="Calibri"/>
      <family val="2"/>
      <charset val="222"/>
      <scheme val="minor"/>
    </font>
    <font>
      <sz val="11"/>
      <color rgb="FF000000"/>
      <name val="Arial"/>
      <family val="2"/>
    </font>
    <font>
      <u/>
      <sz val="11"/>
      <color theme="1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37" fontId="3" fillId="0" borderId="0"/>
    <xf numFmtId="0" fontId="4" fillId="0" borderId="0"/>
    <xf numFmtId="4" fontId="5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0" fillId="0" borderId="0"/>
    <xf numFmtId="0" fontId="11" fillId="0" borderId="0"/>
    <xf numFmtId="0" fontId="14" fillId="0" borderId="0"/>
    <xf numFmtId="0" fontId="14" fillId="0" borderId="0"/>
    <xf numFmtId="43" fontId="13" fillId="0" borderId="0" applyFont="0" applyFill="0" applyBorder="0" applyAlignment="0" applyProtection="0"/>
    <xf numFmtId="0" fontId="13" fillId="0" borderId="0"/>
    <xf numFmtId="0" fontId="11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>
      <alignment wrapText="1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3" applyNumberFormat="0" applyFill="0" applyBorder="0" applyAlignment="0">
      <alignment wrapText="1"/>
      <protection locked="0"/>
    </xf>
    <xf numFmtId="0" fontId="13" fillId="0" borderId="0">
      <protection locked="0"/>
    </xf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1" fillId="0" borderId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/>
    <xf numFmtId="0" fontId="11" fillId="0" borderId="0"/>
    <xf numFmtId="43" fontId="1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1" fillId="0" borderId="0">
      <protection locked="0"/>
    </xf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>
      <protection locked="0"/>
    </xf>
    <xf numFmtId="0" fontId="20" fillId="0" borderId="3" applyNumberFormat="0" applyFill="0" applyAlignment="0">
      <alignment wrapText="1"/>
      <protection locked="0"/>
    </xf>
    <xf numFmtId="0" fontId="1" fillId="0" borderId="0"/>
    <xf numFmtId="0" fontId="13" fillId="0" borderId="0"/>
    <xf numFmtId="0" fontId="20" fillId="0" borderId="3" applyNumberFormat="0" applyFill="0" applyAlignment="0">
      <protection locked="0"/>
    </xf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8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13" fillId="0" borderId="0">
      <protection locked="0"/>
    </xf>
    <xf numFmtId="43" fontId="13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0" fontId="23" fillId="0" borderId="0"/>
    <xf numFmtId="43" fontId="13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0" fontId="13" fillId="0" borderId="0">
      <protection locked="0"/>
    </xf>
    <xf numFmtId="9" fontId="1" fillId="0" borderId="0" applyFont="0" applyFill="0" applyBorder="0" applyAlignment="0" applyProtection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0" fillId="0" borderId="3" applyNumberFormat="0" applyFill="0" applyAlignment="0">
      <protection locked="0"/>
    </xf>
    <xf numFmtId="43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>
      <protection locked="0"/>
    </xf>
    <xf numFmtId="0" fontId="13" fillId="0" borderId="0"/>
    <xf numFmtId="0" fontId="11" fillId="0" borderId="0">
      <protection locked="0"/>
    </xf>
    <xf numFmtId="0" fontId="15" fillId="0" borderId="0"/>
    <xf numFmtId="43" fontId="11" fillId="0" borderId="0" applyFont="0" applyFill="0" applyBorder="0" applyAlignment="0" applyProtection="0"/>
    <xf numFmtId="0" fontId="1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5" fillId="0" borderId="0"/>
    <xf numFmtId="0" fontId="25" fillId="0" borderId="0"/>
    <xf numFmtId="43" fontId="2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167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43" fontId="1" fillId="0" borderId="0" applyFont="0" applyFill="0" applyBorder="0" applyAlignment="0" applyProtection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0" fontId="26" fillId="0" borderId="0" applyNumberFormat="0" applyFill="0" applyBorder="0" applyProtection="0">
      <alignment wrapText="1"/>
    </xf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0" fontId="11" fillId="0" borderId="0">
      <protection locked="0"/>
    </xf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0" fontId="2" fillId="0" borderId="0"/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126">
    <xf numFmtId="0" fontId="0" fillId="0" borderId="0" xfId="0"/>
    <xf numFmtId="165" fontId="7" fillId="0" borderId="0" xfId="1" applyNumberFormat="1" applyFont="1" applyFill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horizontal="right" vertical="center"/>
    </xf>
    <xf numFmtId="165" fontId="8" fillId="0" borderId="0" xfId="1" quotePrefix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</xf>
    <xf numFmtId="165" fontId="7" fillId="0" borderId="2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 wrapText="1"/>
    </xf>
    <xf numFmtId="165" fontId="7" fillId="0" borderId="1" xfId="5" applyNumberFormat="1" applyFont="1" applyFill="1" applyBorder="1" applyAlignment="1">
      <alignment horizontal="right" vertical="center"/>
    </xf>
    <xf numFmtId="0" fontId="7" fillId="0" borderId="0" xfId="1" applyNumberFormat="1" applyFont="1" applyFill="1" applyAlignment="1">
      <alignment vertical="center"/>
    </xf>
    <xf numFmtId="165" fontId="27" fillId="0" borderId="0" xfId="1" applyNumberFormat="1" applyFont="1" applyFill="1" applyAlignment="1">
      <alignment horizontal="center" vertical="center"/>
    </xf>
    <xf numFmtId="165" fontId="27" fillId="0" borderId="1" xfId="1" applyNumberFormat="1" applyFont="1" applyFill="1" applyBorder="1" applyAlignment="1">
      <alignment vertical="center"/>
    </xf>
    <xf numFmtId="165" fontId="27" fillId="0" borderId="0" xfId="1" applyNumberFormat="1" applyFont="1" applyFill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165" fontId="27" fillId="0" borderId="1" xfId="1" applyNumberFormat="1" applyFont="1" applyFill="1" applyBorder="1" applyAlignment="1">
      <alignment horizontal="center" vertical="center"/>
    </xf>
    <xf numFmtId="165" fontId="7" fillId="0" borderId="0" xfId="5" applyNumberFormat="1" applyFont="1" applyFill="1" applyAlignment="1">
      <alignment horizontal="right" vertical="center"/>
    </xf>
    <xf numFmtId="166" fontId="7" fillId="0" borderId="2" xfId="1" applyNumberFormat="1" applyFont="1" applyFill="1" applyBorder="1" applyAlignment="1">
      <alignment vertical="center"/>
    </xf>
    <xf numFmtId="0" fontId="7" fillId="0" borderId="0" xfId="5" applyNumberFormat="1" applyFont="1" applyFill="1" applyAlignment="1">
      <alignment horizontal="right" vertical="center"/>
    </xf>
    <xf numFmtId="165" fontId="7" fillId="0" borderId="0" xfId="5" applyNumberFormat="1" applyFont="1" applyFill="1" applyBorder="1" applyAlignment="1">
      <alignment horizontal="right" vertical="center"/>
    </xf>
    <xf numFmtId="165" fontId="7" fillId="0" borderId="2" xfId="5" applyNumberFormat="1" applyFont="1" applyFill="1" applyBorder="1" applyAlignment="1">
      <alignment horizontal="right" vertical="center"/>
    </xf>
    <xf numFmtId="165" fontId="28" fillId="0" borderId="0" xfId="1" applyNumberFormat="1" applyFont="1" applyFill="1" applyAlignment="1">
      <alignment horizontal="right" vertical="center"/>
    </xf>
    <xf numFmtId="165" fontId="28" fillId="0" borderId="0" xfId="1" quotePrefix="1" applyNumberFormat="1" applyFont="1" applyFill="1" applyAlignment="1">
      <alignment horizontal="right" vertical="center"/>
    </xf>
    <xf numFmtId="165" fontId="28" fillId="0" borderId="1" xfId="1" applyNumberFormat="1" applyFont="1" applyFill="1" applyBorder="1" applyAlignment="1">
      <alignment horizontal="right" vertical="center"/>
    </xf>
    <xf numFmtId="165" fontId="27" fillId="0" borderId="2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Border="1" applyAlignment="1">
      <alignment horizontal="center" vertical="center"/>
    </xf>
    <xf numFmtId="165" fontId="27" fillId="0" borderId="2" xfId="1" applyNumberFormat="1" applyFont="1" applyFill="1" applyBorder="1" applyAlignment="1">
      <alignment vertical="center"/>
    </xf>
    <xf numFmtId="165" fontId="28" fillId="0" borderId="0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right" vertical="center"/>
    </xf>
    <xf numFmtId="165" fontId="7" fillId="0" borderId="0" xfId="7" applyNumberFormat="1" applyFont="1" applyFill="1" applyAlignment="1">
      <alignment horizontal="center" vertical="center"/>
    </xf>
    <xf numFmtId="165" fontId="7" fillId="0" borderId="0" xfId="7" applyNumberFormat="1" applyFont="1" applyFill="1" applyAlignment="1">
      <alignment vertical="center"/>
    </xf>
    <xf numFmtId="0" fontId="28" fillId="0" borderId="0" xfId="2" applyFont="1" applyAlignment="1">
      <alignment vertical="center"/>
    </xf>
    <xf numFmtId="0" fontId="27" fillId="0" borderId="0" xfId="2" applyFont="1" applyAlignment="1">
      <alignment vertical="center"/>
    </xf>
    <xf numFmtId="0" fontId="27" fillId="0" borderId="0" xfId="2" applyFont="1" applyAlignment="1">
      <alignment horizontal="center" vertical="center"/>
    </xf>
    <xf numFmtId="0" fontId="28" fillId="0" borderId="1" xfId="2" applyFont="1" applyBorder="1" applyAlignment="1">
      <alignment vertical="center"/>
    </xf>
    <xf numFmtId="0" fontId="27" fillId="0" borderId="1" xfId="2" applyFont="1" applyBorder="1" applyAlignment="1">
      <alignment vertical="center"/>
    </xf>
    <xf numFmtId="0" fontId="27" fillId="0" borderId="1" xfId="2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164" fontId="28" fillId="0" borderId="0" xfId="2" applyNumberFormat="1" applyFont="1" applyAlignment="1">
      <alignment vertical="center"/>
    </xf>
    <xf numFmtId="165" fontId="27" fillId="0" borderId="0" xfId="2" applyNumberFormat="1" applyFont="1" applyAlignment="1">
      <alignment horizontal="center" vertical="center"/>
    </xf>
    <xf numFmtId="165" fontId="27" fillId="0" borderId="0" xfId="2" applyNumberFormat="1" applyFont="1" applyAlignment="1">
      <alignment vertical="center"/>
    </xf>
    <xf numFmtId="165" fontId="7" fillId="0" borderId="0" xfId="2" applyNumberFormat="1" applyFont="1" applyAlignment="1">
      <alignment horizontal="center" vertical="center"/>
    </xf>
    <xf numFmtId="165" fontId="27" fillId="0" borderId="1" xfId="2" applyNumberFormat="1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/>
    </xf>
    <xf numFmtId="0" fontId="27" fillId="0" borderId="0" xfId="2" quotePrefix="1" applyFont="1" applyAlignment="1">
      <alignment vertical="center"/>
    </xf>
    <xf numFmtId="0" fontId="7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2" applyFont="1" applyAlignment="1">
      <alignment horizontal="center"/>
    </xf>
    <xf numFmtId="37" fontId="27" fillId="0" borderId="0" xfId="3" applyFont="1" applyAlignment="1">
      <alignment horizontal="center" vertical="center"/>
    </xf>
    <xf numFmtId="37" fontId="27" fillId="0" borderId="0" xfId="3" applyFont="1" applyAlignment="1">
      <alignment vertical="center"/>
    </xf>
    <xf numFmtId="37" fontId="27" fillId="0" borderId="0" xfId="3" quotePrefix="1" applyFont="1" applyAlignment="1">
      <alignment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1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8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164" fontId="8" fillId="0" borderId="0" xfId="2" applyNumberFormat="1" applyFont="1" applyAlignment="1">
      <alignment vertical="center"/>
    </xf>
    <xf numFmtId="0" fontId="7" fillId="0" borderId="0" xfId="4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2" applyNumberFormat="1" applyFont="1" applyAlignment="1">
      <alignment vertical="center"/>
    </xf>
    <xf numFmtId="164" fontId="7" fillId="0" borderId="0" xfId="2" applyNumberFormat="1" applyFont="1" applyAlignment="1">
      <alignment horizontal="center" vertical="center"/>
    </xf>
    <xf numFmtId="165" fontId="7" fillId="0" borderId="0" xfId="2" applyNumberFormat="1" applyFont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horizontal="center" vertical="center"/>
    </xf>
    <xf numFmtId="165" fontId="7" fillId="0" borderId="1" xfId="2" applyNumberFormat="1" applyFont="1" applyBorder="1" applyAlignment="1">
      <alignment vertical="center"/>
    </xf>
    <xf numFmtId="165" fontId="8" fillId="0" borderId="0" xfId="0" applyNumberFormat="1" applyFont="1" applyAlignment="1">
      <alignment vertical="center"/>
    </xf>
    <xf numFmtId="165" fontId="8" fillId="0" borderId="0" xfId="4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2" applyNumberFormat="1" applyFont="1" applyAlignment="1">
      <alignment horizontal="right" vertical="center"/>
    </xf>
    <xf numFmtId="41" fontId="8" fillId="0" borderId="0" xfId="2" applyNumberFormat="1" applyFont="1" applyAlignment="1">
      <alignment horizontal="center" vertical="center"/>
    </xf>
    <xf numFmtId="165" fontId="8" fillId="0" borderId="0" xfId="4" quotePrefix="1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4" fontId="8" fillId="0" borderId="1" xfId="2" applyNumberFormat="1" applyFont="1" applyBorder="1" applyAlignment="1">
      <alignment horizontal="center" vertical="center"/>
    </xf>
    <xf numFmtId="165" fontId="8" fillId="0" borderId="0" xfId="4" applyNumberFormat="1" applyFont="1" applyAlignment="1">
      <alignment horizontal="right" vertical="center" wrapText="1"/>
    </xf>
    <xf numFmtId="165" fontId="8" fillId="0" borderId="1" xfId="2" applyNumberFormat="1" applyFont="1" applyBorder="1" applyAlignment="1">
      <alignment horizontal="right" vertical="center"/>
    </xf>
    <xf numFmtId="165" fontId="7" fillId="0" borderId="0" xfId="2" applyNumberFormat="1" applyFont="1" applyAlignment="1">
      <alignment horizontal="right" vertical="center"/>
    </xf>
    <xf numFmtId="165" fontId="7" fillId="0" borderId="0" xfId="8" applyNumberFormat="1" applyFont="1" applyAlignment="1">
      <alignment vertical="center"/>
    </xf>
    <xf numFmtId="165" fontId="7" fillId="0" borderId="1" xfId="2" applyNumberFormat="1" applyFont="1" applyBorder="1" applyAlignment="1">
      <alignment horizontal="right" vertical="center"/>
    </xf>
    <xf numFmtId="165" fontId="7" fillId="0" borderId="2" xfId="2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0" fontId="8" fillId="0" borderId="0" xfId="4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Continuous" vertical="center"/>
    </xf>
    <xf numFmtId="165" fontId="7" fillId="0" borderId="0" xfId="0" applyNumberFormat="1" applyFont="1" applyAlignment="1">
      <alignment horizontal="centerContinuous" vertical="center"/>
    </xf>
    <xf numFmtId="0" fontId="8" fillId="0" borderId="1" xfId="4" applyFont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4" quotePrefix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7" fillId="0" borderId="0" xfId="4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64" fontId="7" fillId="0" borderId="0" xfId="6" applyNumberFormat="1" applyFont="1" applyAlignment="1">
      <alignment vertical="center"/>
    </xf>
    <xf numFmtId="0" fontId="7" fillId="0" borderId="0" xfId="0" quotePrefix="1" applyFont="1" applyAlignment="1">
      <alignment horizontal="center" vertical="center"/>
    </xf>
    <xf numFmtId="0" fontId="7" fillId="0" borderId="0" xfId="0" quotePrefix="1" applyFont="1" applyAlignment="1">
      <alignment vertical="center"/>
    </xf>
    <xf numFmtId="0" fontId="27" fillId="0" borderId="0" xfId="2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/>
    </xf>
  </cellXfs>
  <cellStyles count="220">
    <cellStyle name="Comma" xfId="1" builtinId="3"/>
    <cellStyle name="Comma 10" xfId="21" xr:uid="{F370FD30-7AEA-473C-B0F9-AF536481C267}"/>
    <cellStyle name="Comma 10 11" xfId="39" xr:uid="{B1766918-6A40-4232-89CD-055C233A7F9F}"/>
    <cellStyle name="Comma 10 2" xfId="168" xr:uid="{BFC6C623-BDE8-47E4-B915-63C49C140437}"/>
    <cellStyle name="Comma 10 2 2 3 8" xfId="158" xr:uid="{47BE08AB-B6C0-4842-BEE7-3C80B4239F56}"/>
    <cellStyle name="Comma 10 3" xfId="80" xr:uid="{C76EE6A3-FC51-4EB6-A901-2831647824B8}"/>
    <cellStyle name="Comma 10 7" xfId="90" xr:uid="{08CEEB3F-75A8-4187-87C3-1C90ADAAA313}"/>
    <cellStyle name="Comma 10 7 2 5" xfId="109" xr:uid="{88665741-517E-45F3-96D3-B8CA2AD0008E}"/>
    <cellStyle name="Comma 10 7 2 5 5" xfId="153" xr:uid="{E68260D1-4557-401F-B11F-0CC1C8260AB7}"/>
    <cellStyle name="Comma 100" xfId="133" xr:uid="{304A159A-13D4-499D-BAAD-5AA4D5B1AC17}"/>
    <cellStyle name="Comma 102 2 2 3 2" xfId="54" xr:uid="{C66E32FE-50E2-407E-B591-9A3E8E0BCEF3}"/>
    <cellStyle name="Comma 102 2 2 3 2 2" xfId="55" xr:uid="{79DC3786-0E9F-4A7A-9CDC-49552DE2B4FE}"/>
    <cellStyle name="Comma 102 2 2 3 2 4" xfId="56" xr:uid="{D9BD3024-BC18-4890-A1E8-3E7BE137AD97}"/>
    <cellStyle name="Comma 11" xfId="161" xr:uid="{05DFA707-D332-4C6C-9BEE-8819D84150E7}"/>
    <cellStyle name="Comma 110" xfId="77" xr:uid="{E995DFB5-D785-4D77-AECC-CDF20719A80B}"/>
    <cellStyle name="Comma 115 2 2 3 2" xfId="50" xr:uid="{7F158737-BE1E-4E28-A468-13A30FE9AD8C}"/>
    <cellStyle name="Comma 12" xfId="104" xr:uid="{591722EB-58A0-4343-867F-E084103BF66B}"/>
    <cellStyle name="Comma 12 2" xfId="169" xr:uid="{303423F4-F6C8-4FE1-A7D5-43607D9DF84A}"/>
    <cellStyle name="Comma 12 3" xfId="199" xr:uid="{64AAC9F7-303C-4B40-A840-D83FE1F45C0C}"/>
    <cellStyle name="Comma 13" xfId="202" xr:uid="{9DFD3DD8-EBC7-4234-8B97-5EB422E97357}"/>
    <cellStyle name="Comma 14" xfId="217" xr:uid="{22B1A917-6DF4-4B6D-800A-9DEF512F626C}"/>
    <cellStyle name="Comma 16" xfId="7" xr:uid="{E9F07528-45F0-4C3D-9F6E-1488ED3E8321}"/>
    <cellStyle name="Comma 16 2" xfId="10" xr:uid="{FB322D38-B982-426F-ABAF-845376559095}"/>
    <cellStyle name="Comma 185" xfId="111" xr:uid="{CF0514A0-B9B4-493D-85C8-19F5D17A76D6}"/>
    <cellStyle name="Comma 2" xfId="9" xr:uid="{E3B00433-ED59-4FCF-9A85-C4AE4348D666}"/>
    <cellStyle name="Comma 2 2" xfId="20" xr:uid="{3CA2AE68-FB98-4C23-8CD3-049CAEA219BA}"/>
    <cellStyle name="Comma 2 2 15" xfId="194" xr:uid="{55B28F89-A303-4B9D-B7FD-3ED88F2B0D59}"/>
    <cellStyle name="Comma 2 2 15 2" xfId="204" xr:uid="{24F4530E-2022-45A9-ABAE-AF2C6AA3A1B1}"/>
    <cellStyle name="Comma 2 2 16 2 2" xfId="174" xr:uid="{3E3BB651-8CC4-4E7A-B119-9F0F2E57AE27}"/>
    <cellStyle name="Comma 2 2 16 2 2 2" xfId="206" xr:uid="{D148E917-A35E-4E4F-932F-E329A10B4ABC}"/>
    <cellStyle name="Comma 2 2 16 2 2 2 2" xfId="112" xr:uid="{58BF003C-5AE0-49B5-B97D-1B2E8C50B95F}"/>
    <cellStyle name="Comma 2 2 2" xfId="165" xr:uid="{CC4BB1EF-686B-4D97-AFAB-328F75E14688}"/>
    <cellStyle name="Comma 2 2 2 12" xfId="91" xr:uid="{4D10994F-5D14-4416-9CA2-6E11590FD67F}"/>
    <cellStyle name="Comma 2 2 2 2 10" xfId="120" xr:uid="{4F3AB230-4228-4F98-9073-80EE6CD43A22}"/>
    <cellStyle name="Comma 2 2 2 2 11" xfId="85" xr:uid="{80FC7DD6-98F5-483E-8C1D-97FE2571C142}"/>
    <cellStyle name="Comma 2 2 2 5 4" xfId="142" xr:uid="{A9AA115A-1760-4095-9057-03BA3AEA3058}"/>
    <cellStyle name="Comma 2 2 3" xfId="170" xr:uid="{39437519-C3B1-44E2-853F-BAF9D766A8CD}"/>
    <cellStyle name="Comma 2 2 4" xfId="38" xr:uid="{42AFF17E-A9AD-48CB-9154-EAF0C0FAC584}"/>
    <cellStyle name="Comma 2 3" xfId="138" xr:uid="{E75CDB4C-FF65-419C-A8D6-9B02B9C1C369}"/>
    <cellStyle name="Comma 2 3 2" xfId="195" xr:uid="{F4B2A52F-98AC-4256-ACA5-22D33E36D836}"/>
    <cellStyle name="Comma 2 3 2 2 2 2 2" xfId="83" xr:uid="{B1130CB7-7102-4321-9A29-773680232D0B}"/>
    <cellStyle name="Comma 2 3 3" xfId="214" xr:uid="{E6CA41AE-E902-4530-9FD2-0F4722FCE506}"/>
    <cellStyle name="Comma 2 36" xfId="96" xr:uid="{2AD763EA-FFF3-42D3-A5D3-DFE1A96C4473}"/>
    <cellStyle name="Comma 2 36 2" xfId="198" xr:uid="{D7DC5256-CAD1-41B5-91A9-05B3A5456C23}"/>
    <cellStyle name="Comma 2 4" xfId="205" xr:uid="{32A4287C-D151-44BE-B4C4-7BB6B62A1654}"/>
    <cellStyle name="Comma 2 5" xfId="219" xr:uid="{E57C8256-BC10-4512-8AD1-824275B706F4}"/>
    <cellStyle name="Comma 2 6" xfId="26" xr:uid="{950CCAE0-8E6B-4235-BF2B-928F75DC0DC6}"/>
    <cellStyle name="Comma 3" xfId="12" xr:uid="{CACE5716-4F6E-4E65-BA1F-DF2E259F4763}"/>
    <cellStyle name="Comma 3 16" xfId="63" xr:uid="{48DCEFC8-4C92-466E-A9B2-8C16A54E0CF1}"/>
    <cellStyle name="Comma 3 2" xfId="36" xr:uid="{99878CBF-2AAF-4A62-BE69-B88C98B9EF43}"/>
    <cellStyle name="Comma 3 2 2" xfId="86" xr:uid="{5630F83A-122C-47E9-8C55-7CF27CFC8449}"/>
    <cellStyle name="Comma 3 2 2 2" xfId="87" xr:uid="{02861DB9-A423-4CCF-9A7A-90391DB3FEC2}"/>
    <cellStyle name="Comma 3 2 2 2 2" xfId="197" xr:uid="{38876C25-B28A-4D9C-8462-0D017B314045}"/>
    <cellStyle name="Comma 3 2 2 2 3" xfId="102" xr:uid="{E8A3F2DA-0522-4729-B785-0976C37FB223}"/>
    <cellStyle name="Comma 3 2 3" xfId="184" xr:uid="{68523177-60D9-461D-BBBB-E5B055B79CF7}"/>
    <cellStyle name="Comma 3 3" xfId="209" xr:uid="{2F7D09A5-23A6-40DF-B7D8-0D5F2380948A}"/>
    <cellStyle name="Comma 3 4" xfId="92" xr:uid="{898A9BD5-ECF7-4A6D-9F67-74BC40640D9C}"/>
    <cellStyle name="Comma 3 4 10 2" xfId="45" xr:uid="{4560B593-AAC3-49B1-8EFE-34C01FC1E0A1}"/>
    <cellStyle name="Comma 3 5" xfId="25" xr:uid="{DC24C48F-58FB-4F1D-AA6E-A1A0AC3B6A2D}"/>
    <cellStyle name="Comma 3 6" xfId="117" xr:uid="{B01E6E05-4979-40E4-B808-0F66009961DC}"/>
    <cellStyle name="Comma 31 3 9" xfId="69" xr:uid="{D48D8EB2-2B9A-4238-9906-C3DBF20C1F7B}"/>
    <cellStyle name="Comma 35 10" xfId="131" xr:uid="{477FA2B0-ABAE-49CB-9A0A-CC7C2C10A19F}"/>
    <cellStyle name="Comma 35 10 2" xfId="175" xr:uid="{323CB370-A05E-48BC-BE64-A38ECE095C48}"/>
    <cellStyle name="Comma 35 10 3" xfId="207" xr:uid="{56F3445F-AF3A-4183-8CF4-5B69582FE804}"/>
    <cellStyle name="Comma 35 2 9" xfId="132" xr:uid="{27259BA5-E3CE-4D1B-94F9-D833399CBD45}"/>
    <cellStyle name="Comma 36 10" xfId="129" xr:uid="{5FBFCCF5-F84A-4924-AD2C-7AA4AE011FC1}"/>
    <cellStyle name="Comma 36 10 2" xfId="176" xr:uid="{24E79F07-75B1-4C8B-93FF-B56D94B2A746}"/>
    <cellStyle name="Comma 36 10 3" xfId="208" xr:uid="{62B40984-8277-48B8-AC7B-34E07393851D}"/>
    <cellStyle name="Comma 37" xfId="191" xr:uid="{25ADF4F2-3589-4EAB-AF76-5C6D2E851254}"/>
    <cellStyle name="Comma 37 2" xfId="212" xr:uid="{7B9327F3-DCA9-4567-A1F9-5418B5C98C71}"/>
    <cellStyle name="Comma 4" xfId="34" xr:uid="{186B8A27-21D7-4F21-839C-3F4F46523CE1}"/>
    <cellStyle name="Comma 4 10 2" xfId="135" xr:uid="{4ED1CB42-901E-4105-BB56-739CC439F86E}"/>
    <cellStyle name="Comma 4 10 2 2 2" xfId="121" xr:uid="{DB7D9212-C12D-43FE-AE99-37FBCAE5F171}"/>
    <cellStyle name="Comma 4 13" xfId="144" xr:uid="{49E8D8AA-5A7F-4BE6-8597-B30CDCEBF6CA}"/>
    <cellStyle name="Comma 4 2" xfId="108" xr:uid="{0ADC3E55-2708-49B4-A2F5-9134F56713D8}"/>
    <cellStyle name="Comma 4 2 15 2 8" xfId="67" xr:uid="{55E41EC8-44E5-4197-8AAD-07AFD6085BC7}"/>
    <cellStyle name="Comma 4 2 16 3 5 4 2 2" xfId="43" xr:uid="{2136063D-6E31-40A3-888A-B62AB4C52702}"/>
    <cellStyle name="Comma 4 2 2" xfId="189" xr:uid="{0067BB20-FD1C-4FF3-8C88-AED072067513}"/>
    <cellStyle name="Comma 4 2 2 2" xfId="192" xr:uid="{E3E18274-CA4D-4671-A392-2DA1638EE4C4}"/>
    <cellStyle name="Comma 4 2 2 2 2" xfId="213" xr:uid="{40E0D86A-0953-479D-AEB8-01868DA46815}"/>
    <cellStyle name="Comma 4 2 2 3" xfId="203" xr:uid="{237B8B64-1825-4260-8E12-1D82E70E6309}"/>
    <cellStyle name="Comma 4 2 2 4" xfId="211" xr:uid="{7966FD79-41CB-44F8-BF6C-9E8179F562AD}"/>
    <cellStyle name="Comma 4 2 3" xfId="181" xr:uid="{94B67C1E-19A4-4223-BBB0-AD4B188D17D7}"/>
    <cellStyle name="Comma 4 2 4" xfId="201" xr:uid="{E29C3233-CC1A-4BB5-843D-448849993215}"/>
    <cellStyle name="Comma 4 2 6 5 2" xfId="41" xr:uid="{0323D649-5EEF-45EE-A394-F354C14957EB}"/>
    <cellStyle name="Comma 4 2 6 5 4 4" xfId="46" xr:uid="{66819BE1-FCCF-4935-8CCB-AF1A2A5202DB}"/>
    <cellStyle name="Comma 4 2 9" xfId="152" xr:uid="{4403110E-14BA-4404-B020-F04D1659AD9B}"/>
    <cellStyle name="Comma 4 2 9 3" xfId="166" xr:uid="{45B19FEB-A3AC-41AA-BB89-902FC56718E7}"/>
    <cellStyle name="Comma 4 23" xfId="122" xr:uid="{33636B1D-9221-4C24-B5CE-F84FBB2E070D}"/>
    <cellStyle name="Comma 4 3" xfId="52" xr:uid="{835284BB-1B45-4B56-9DC2-C3B5D17B050D}"/>
    <cellStyle name="Comma 4 3 2" xfId="210" xr:uid="{93E81900-DE93-44D2-93CD-F7ECE0FC9FA5}"/>
    <cellStyle name="Comma 4 3 3" xfId="186" xr:uid="{8E4E1BE9-0956-4EFB-BCE5-C3EE1315E705}"/>
    <cellStyle name="Comma 4 4" xfId="172" xr:uid="{9159EC33-F82E-4FAC-A8A7-992CF7357705}"/>
    <cellStyle name="Comma 4 5" xfId="93" xr:uid="{CD9CE3F8-5254-4575-9CBC-1049D3B1A39A}"/>
    <cellStyle name="Comma 4 5 9" xfId="123" xr:uid="{A28D990E-FF69-42FF-A759-51C5F187BEF5}"/>
    <cellStyle name="Comma 49 2 2 4" xfId="149" xr:uid="{026D70F9-ADC1-45C6-BD46-7FDAE528ABAC}"/>
    <cellStyle name="Comma 5" xfId="143" xr:uid="{654FFC81-8C78-473C-8757-428CA88C3904}"/>
    <cellStyle name="Comma 5 2" xfId="155" xr:uid="{43BC7C2B-04FC-4B78-A4D6-11CF82642024}"/>
    <cellStyle name="Comma 5 7 6" xfId="49" xr:uid="{A58F645D-A08B-4E93-8E55-F0EED3BE7CDE}"/>
    <cellStyle name="Comma 6" xfId="140" xr:uid="{1265AB9F-2F4D-4430-9BFC-19B879D5E434}"/>
    <cellStyle name="Comma 6 11" xfId="113" xr:uid="{51403842-CE54-4E2A-A1C2-6E8741ED1D19}"/>
    <cellStyle name="Comma 7" xfId="157" xr:uid="{F4AA25CE-ABA6-42AC-8482-589910A3B2AD}"/>
    <cellStyle name="Comma 7 12" xfId="81" xr:uid="{6FCC422C-6344-4A91-BFBB-D4DDF7D85A14}"/>
    <cellStyle name="Comma 8" xfId="162" xr:uid="{157A52AD-9760-4726-AAB6-F52C52963E7E}"/>
    <cellStyle name="Comma 9" xfId="98" xr:uid="{CEF2E0DF-A987-44FE-BB04-2FC7185C8573}"/>
    <cellStyle name="Comma_Akara_3 years FS_Eng_v 19 March" xfId="5" xr:uid="{999A1C3A-8E70-446B-9BC3-B9657C5DA64B}"/>
    <cellStyle name="Currency 2" xfId="27" xr:uid="{0CC679A6-64E7-4EB0-A4E8-987FA53D8207}"/>
    <cellStyle name="Followed Hyperlink" xfId="30" xr:uid="{67CBA8DC-9213-4A58-8855-5180CB56111C}"/>
    <cellStyle name="Followed Hyperlink 2" xfId="185" xr:uid="{8A145C48-5B02-4D20-90B3-6811DFE77E4F}"/>
    <cellStyle name="Hyperlink" xfId="32" xr:uid="{7D8BE92A-DFFC-45C1-B069-9F4DAFC7E8AF}"/>
    <cellStyle name="Hyperlink 2" xfId="31" xr:uid="{83883F28-FF14-4CD6-AAA1-2E939B69193C}"/>
    <cellStyle name="Hyperlink 2 2" xfId="58" xr:uid="{76C0E8C9-B467-4670-BDEB-9624C3BA581E}"/>
    <cellStyle name="Hyperlink 2 2 2" xfId="73" xr:uid="{9DDD87BA-57E9-47C4-98A2-99450D954A59}"/>
    <cellStyle name="Hyperlink 3" xfId="64" xr:uid="{FF5FB49F-7CF8-41FD-9422-C3A51452784B}"/>
    <cellStyle name="Hyperlink 3 10" xfId="136" xr:uid="{4CD83CEB-518F-423E-9735-AC2D0ACC132E}"/>
    <cellStyle name="Hyperlink 4" xfId="76" xr:uid="{C5E01923-D8B8-40C0-B311-825EDFA00BD9}"/>
    <cellStyle name="Hyperlink 5" xfId="139" xr:uid="{B151BA75-52C0-4846-9A01-54ED466EC9AF}"/>
    <cellStyle name="Hyperlink 5 3" xfId="110" xr:uid="{62B5FAB8-CBCE-4FF2-AC97-7DF44A0734D6}"/>
    <cellStyle name="Hyperlink 6" xfId="115" xr:uid="{FE3A5EA8-EBEE-4EC6-8414-5098F78B3206}"/>
    <cellStyle name="Normal" xfId="0" builtinId="0"/>
    <cellStyle name="Normal 10 2 2 5" xfId="84" xr:uid="{8BB5C985-79AB-47A7-9079-53881E5BA3C8}"/>
    <cellStyle name="Normal 10 7" xfId="19" xr:uid="{DFE8419A-B0E4-4F7F-A413-4D0C6A817454}"/>
    <cellStyle name="Normal 10 7 2" xfId="116" xr:uid="{E87A6D21-BFA5-496B-B988-1D051635D79E}"/>
    <cellStyle name="Normal 100" xfId="105" xr:uid="{6EBAD1BA-DD83-4B8A-9049-7211C28C6F0D}"/>
    <cellStyle name="Normal 101" xfId="107" xr:uid="{E6B1EDA0-C7B0-4AEC-B800-D5BAD96C2E97}"/>
    <cellStyle name="Normal 108" xfId="51" xr:uid="{B3837430-4867-4CAE-A418-C33BDD443AA4}"/>
    <cellStyle name="Normal 11" xfId="53" xr:uid="{EF68013A-043D-432F-A407-284739C03738}"/>
    <cellStyle name="Normal 11 2" xfId="177" xr:uid="{615F1781-C144-45DA-938B-4EE71151F9F8}"/>
    <cellStyle name="Normal 11 3" xfId="89" xr:uid="{7F42AFC1-4CDF-4D87-ACF7-0EBBEF042F1F}"/>
    <cellStyle name="Normal 12 2" xfId="99" xr:uid="{5D1C5660-0D47-4A70-95B1-EF51E35D45EA}"/>
    <cellStyle name="Normal 12 3 2 2" xfId="100" xr:uid="{82C22F20-A601-490A-AFC4-1093D13298FF}"/>
    <cellStyle name="Normal 14" xfId="159" xr:uid="{48D98FFC-2A01-4B7A-A485-8EFB5DBC4E06}"/>
    <cellStyle name="Normal 188 5" xfId="13" xr:uid="{5C994A69-98CF-40E0-9299-0DA89518EF37}"/>
    <cellStyle name="Normal 191" xfId="14" xr:uid="{9157661C-2E95-49E5-A963-A5A15AAD0CCF}"/>
    <cellStyle name="Normal 2" xfId="15" xr:uid="{D249D376-AB62-4BC5-8674-3604F64B04E2}"/>
    <cellStyle name="Normal 2 10" xfId="47" xr:uid="{B8D24D38-FA2D-4379-9A49-C94CDDA7E66C}"/>
    <cellStyle name="Normal 2 10 2 2" xfId="95" xr:uid="{46B01604-3D60-4629-B6BC-B64C941D1DBF}"/>
    <cellStyle name="Normal 2 14" xfId="190" xr:uid="{C04FB859-BF3E-4438-A816-93C28DDC1D4E}"/>
    <cellStyle name="Normal 2 2" xfId="16" xr:uid="{E8E49766-4784-4E85-9BEE-6AAE016941FA}"/>
    <cellStyle name="Normal 2 2 2" xfId="37" xr:uid="{62D3E889-E0ED-458A-A2D3-AED9B53F71E3}"/>
    <cellStyle name="Normal 2 2 2 2" xfId="146" xr:uid="{767B7BA5-C9F6-4565-AE38-08F534EFEBAB}"/>
    <cellStyle name="Normal 2 2 2 2 5" xfId="42" xr:uid="{36EDAA8A-40B9-4613-96A8-A6F6171FA039}"/>
    <cellStyle name="Normal 2 2 3" xfId="171" xr:uid="{26D56B4C-B5A9-4E1B-8B11-7F8CD2B814FA}"/>
    <cellStyle name="Normal 2 2 4" xfId="28" xr:uid="{096655C0-8A22-4A2B-AA03-3F9D29C02B19}"/>
    <cellStyle name="Normal 2 2 5" xfId="118" xr:uid="{7FB05B37-8BCA-408D-95FD-48BB94B74D87}"/>
    <cellStyle name="Normal 2 2 6" xfId="163" xr:uid="{EA7393FF-A26C-459D-9349-A544D4EDD0B9}"/>
    <cellStyle name="Normal 2 3" xfId="88" xr:uid="{917C98C4-CF3B-4ED4-826B-F649EE3C30B9}"/>
    <cellStyle name="Normal 2 3 14" xfId="97" xr:uid="{8C7D95C6-54BF-440F-9F01-4F2A0F9821B8}"/>
    <cellStyle name="Normal 2 3 2" xfId="182" xr:uid="{E9F486F4-DF9B-48A1-9073-8DA169383632}"/>
    <cellStyle name="Normal 2 3 3" xfId="137" xr:uid="{ED253BB1-12C4-4962-A36B-05C8991D06BF}"/>
    <cellStyle name="Normal 2 3 5 5" xfId="145" xr:uid="{4ADB6E81-9116-407C-B690-9D8C12ECC147}"/>
    <cellStyle name="Normal 2 3 5 5 2" xfId="147" xr:uid="{D9126464-E7C1-4509-A291-39D31E5AB87F}"/>
    <cellStyle name="Normal 2 3 9" xfId="173" xr:uid="{BFA8B83A-2BEB-47DC-8431-53C4CA232842}"/>
    <cellStyle name="Normal 2 4" xfId="103" xr:uid="{B8E73517-AB83-4765-BA9C-DF6CFFB95403}"/>
    <cellStyle name="Normal 2 4 3 2 2 3" xfId="106" xr:uid="{74BEA17E-8D51-4248-87FB-42463FE694F0}"/>
    <cellStyle name="Normal 2 5" xfId="23" xr:uid="{DF227362-6ADE-454C-8682-E92ED1B81AFA}"/>
    <cellStyle name="Normal 25 2 3" xfId="130" xr:uid="{1F44FD9B-356D-43C4-96C7-CFB12793B452}"/>
    <cellStyle name="Normal 26 8" xfId="128" xr:uid="{8840C0D1-B1C0-4375-917B-57B534F98BDD}"/>
    <cellStyle name="Normal 27" xfId="94" xr:uid="{8D1C3F6D-DEE6-45A9-BC27-D7678403F3ED}"/>
    <cellStyle name="Normal 27 2" xfId="179" xr:uid="{5AFFB924-A138-4285-AF55-2D35B2C07CFA}"/>
    <cellStyle name="Normal 29" xfId="70" xr:uid="{CDF69F3C-1252-4AC8-A573-D56F1871B85F}"/>
    <cellStyle name="Normal 3" xfId="6" xr:uid="{2FAB46C1-4FE9-45BF-B92D-BC7AAC2BE009}"/>
    <cellStyle name="Normal 3 2" xfId="22" xr:uid="{E7B742D7-09C6-48FB-A1FE-E03ACAC6C43A}"/>
    <cellStyle name="Normal 3 2 2" xfId="150" xr:uid="{36903539-5DCB-45DF-BFED-FBFE6E1693B8}"/>
    <cellStyle name="Normal 3 2 2 3" xfId="62" xr:uid="{6D96A4C3-1A4F-4D17-B933-DEBE7BD4EC1E}"/>
    <cellStyle name="Normal 3 2 3" xfId="148" xr:uid="{67DC3384-DD47-46D0-BE50-712D56B08E15}"/>
    <cellStyle name="Normal 3 3" xfId="183" xr:uid="{9582BF9B-70BC-4528-BC2F-5A46411FD789}"/>
    <cellStyle name="Normal 3 3 2" xfId="48" xr:uid="{1327B07D-4EBB-4684-8D8A-89061F8DC038}"/>
    <cellStyle name="Normal 3 3 2 5 2" xfId="127" xr:uid="{989D8B4D-46E8-4374-8F6B-D9437BF5AEF6}"/>
    <cellStyle name="Normal 3 4" xfId="178" xr:uid="{ED57CEBB-1C20-4E8F-81CB-E74DC2525AD3}"/>
    <cellStyle name="Normal 3 5" xfId="160" xr:uid="{ABA59B4C-227B-45DE-8122-C22B1F482845}"/>
    <cellStyle name="Normal 3 6" xfId="24" xr:uid="{A3DFD1CE-1F2A-481F-8984-B4B6BC091ADE}"/>
    <cellStyle name="Normal 30" xfId="188" xr:uid="{8BB700E0-4389-4B24-BEAE-9B3F531BE805}"/>
    <cellStyle name="Normal 31" xfId="154" xr:uid="{1F0FBC79-AF63-4159-BE62-0EF7FE35607B}"/>
    <cellStyle name="Normal 31 2 2" xfId="167" xr:uid="{E430367F-7524-485A-8DD9-FA5BE048F4F5}"/>
    <cellStyle name="Normal 32" xfId="180" xr:uid="{2EAE3193-421D-4846-859D-AB4992BCDE0C}"/>
    <cellStyle name="Normal 38 6 3" xfId="71" xr:uid="{D6DAB1E7-3F29-4062-BCAA-AC7E5260088B}"/>
    <cellStyle name="Normal 4" xfId="11" xr:uid="{FE9AAB4B-9252-4D18-8E06-4536DC204FA2}"/>
    <cellStyle name="Normal 4 2" xfId="72" xr:uid="{3EEC4D95-30A1-4CD3-9F4B-EC15BD9649EB}"/>
    <cellStyle name="Normal 4 3" xfId="218" xr:uid="{8D8FC156-869C-4633-8E93-BFAFCB9638D1}"/>
    <cellStyle name="Normal 4 4" xfId="61" xr:uid="{B12671E9-F3E7-46AB-A3F8-83A5D97FD496}"/>
    <cellStyle name="Normal 5" xfId="33" xr:uid="{D487D4F1-071B-4ED9-A52A-928B0281FACB}"/>
    <cellStyle name="Normal 5 13" xfId="200" xr:uid="{6616B8A5-0A61-4262-A199-68AA3A6B4D1A}"/>
    <cellStyle name="Normal 5 17" xfId="125" xr:uid="{A55CEC3C-BFEF-4F1B-871D-EF3DD6FEBA31}"/>
    <cellStyle name="Normal 5 2" xfId="35" xr:uid="{E2C4C997-C0AA-43B5-87A3-5412FCD88812}"/>
    <cellStyle name="Normal 5 2 10" xfId="164" xr:uid="{989D712C-C455-42C0-9412-02BA8A690A67}"/>
    <cellStyle name="Normal 5 2 11" xfId="134" xr:uid="{B1533C47-630B-4AA6-B4D4-0DEAA6B197BA}"/>
    <cellStyle name="Normal 5 2 2" xfId="187" xr:uid="{9C23770B-E31A-4AD2-87D4-32D87C6C998A}"/>
    <cellStyle name="Normal 5 2 2 2 5" xfId="40" xr:uid="{8029C08C-F602-4FF7-9FB1-E0AB8DD289A5}"/>
    <cellStyle name="Normal 5 2 3" xfId="66" xr:uid="{2371D7BC-04F4-46E2-ACFA-85B35E989667}"/>
    <cellStyle name="Normal 5 2 3 2 2" xfId="44" xr:uid="{0A70351B-83A4-4EBC-B8B9-2E2A1CE0B73A}"/>
    <cellStyle name="Normal 5 2 4" xfId="151" xr:uid="{B7B97AFE-557B-44A2-9AF4-DFCECA0DBA49}"/>
    <cellStyle name="Normal 5 3" xfId="101" xr:uid="{8DB500F3-361B-48F0-8892-3D438C0F7940}"/>
    <cellStyle name="Normal 6" xfId="2" xr:uid="{3FBD2489-F5DD-444D-988C-825E71FB9867}"/>
    <cellStyle name="Normal 6 2" xfId="196" xr:uid="{49A0F9E2-3C8D-4C68-8F04-F48F0CB32396}"/>
    <cellStyle name="Normal 6 2 2" xfId="216" xr:uid="{E06F807B-6D8F-478D-8E76-09E7FDB7F10C}"/>
    <cellStyle name="Normal 6 3" xfId="215" xr:uid="{F58F99F3-D895-497C-98CC-623758D17DA7}"/>
    <cellStyle name="Normal 6 4" xfId="156" xr:uid="{B85E6B91-FB17-4EAD-8A6B-E83E677A2D59}"/>
    <cellStyle name="Normal 8" xfId="193" xr:uid="{89E1A7CA-6002-4311-8C6E-E92F29A8CFD6}"/>
    <cellStyle name="Normal 8 3" xfId="124" xr:uid="{367C998D-BBD8-4D39-95DF-BDD27BF1C46A}"/>
    <cellStyle name="Normal 8 4" xfId="74" xr:uid="{5BE240F8-377B-499C-A8AF-1B6E1548CECC}"/>
    <cellStyle name="Normal 8 4 8" xfId="119" xr:uid="{C59825C2-3D02-49A3-B931-90471F12A0CC}"/>
    <cellStyle name="Normal 8 5" xfId="75" xr:uid="{141662CD-6411-4F4C-B3AD-67F7D9035513}"/>
    <cellStyle name="Normal 9" xfId="79" xr:uid="{8EF3C07C-55A3-4CA9-8EAE-892296011265}"/>
    <cellStyle name="Normal 980" xfId="65" xr:uid="{55683165-502A-4E6B-AEFE-FC739EE45BAF}"/>
    <cellStyle name="Normal 980 2" xfId="68" xr:uid="{A9EE5B63-E51D-4CCE-BA89-AC8FA049C442}"/>
    <cellStyle name="Normal_Akara_June Eng09" xfId="4" xr:uid="{8259DCCE-E207-410C-B588-FC87F16D29DC}"/>
    <cellStyle name="Normal_Lam Soon 30945- T" xfId="8" xr:uid="{80D4E3C7-D9FD-4AEB-B5FC-3689E54BF3EA}"/>
    <cellStyle name="Percent 2" xfId="29" xr:uid="{FFF90DF1-53C7-400B-B7A5-AC043BC2C8C9}"/>
    <cellStyle name="Percent 2 2 2" xfId="78" xr:uid="{36322EA5-63F1-40B8-8F41-37EEAC02DDAE}"/>
    <cellStyle name="Percent 2 21" xfId="126" xr:uid="{008534A0-C6C3-4A18-84AA-349786CFF7BD}"/>
    <cellStyle name="Percent 2 3" xfId="59" xr:uid="{FD6DC0EF-EBE9-46C2-83BF-3C6C090FE621}"/>
    <cellStyle name="Percent 3" xfId="57" xr:uid="{56E27BBB-56E2-4B02-BECD-15C6EF1D8A76}"/>
    <cellStyle name="Percent 3 2" xfId="114" xr:uid="{AA40471C-882C-4DAB-9EE2-C2143334C4C4}"/>
    <cellStyle name="Percent 3 2 5" xfId="60" xr:uid="{EBB9D3E2-BBA4-46E5-BC07-D009DBC197B8}"/>
    <cellStyle name="Percent 3 2 8" xfId="141" xr:uid="{81B1B003-8352-41CF-975F-6B133C59C2DF}"/>
    <cellStyle name="pwstyle" xfId="3" xr:uid="{D2D6B84E-99B0-4061-BD36-5406DBFBFF17}"/>
    <cellStyle name="เครื่องหมายจุลภาค_งบการเงิน MP-RK รวม Y'49" xfId="17" xr:uid="{C0880E7D-5B74-4263-921B-2AFCD9E09DB9}"/>
    <cellStyle name="ปกติ 2 2" xfId="82" xr:uid="{894A652B-E983-4384-8235-F773E2ECAEDD}"/>
    <cellStyle name="ปกติ_งบการเงิน MP-RK รวม Y'49" xfId="18" xr:uid="{846365F8-1A76-42BB-9E66-8178334846CF}"/>
  </cellStyles>
  <dxfs count="0"/>
  <tableStyles count="0" defaultTableStyle="TableStyleMedium2" defaultPivotStyle="PivotStyleLight16"/>
  <colors>
    <mruColors>
      <color rgb="FFFAFAFA"/>
      <color rgb="FFFA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8261F-B91D-464F-85A4-C26A79F0F877}">
  <dimension ref="A1:I108"/>
  <sheetViews>
    <sheetView topLeftCell="A43" zoomScaleNormal="100" zoomScaleSheetLayoutView="100" workbookViewId="0">
      <selection activeCell="O59" sqref="O59"/>
    </sheetView>
  </sheetViews>
  <sheetFormatPr defaultColWidth="8" defaultRowHeight="12"/>
  <cols>
    <col min="1" max="3" width="1.42578125" style="43" customWidth="1"/>
    <col min="4" max="4" width="47.5703125" style="43" customWidth="1"/>
    <col min="5" max="5" width="5.7109375" style="44" customWidth="1"/>
    <col min="6" max="6" width="1.42578125" style="44" customWidth="1"/>
    <col min="7" max="7" width="13.28515625" style="20" customWidth="1"/>
    <col min="8" max="8" width="1.42578125" style="20" customWidth="1"/>
    <col min="9" max="9" width="13.28515625" style="20" customWidth="1"/>
    <col min="10" max="16384" width="8" style="43"/>
  </cols>
  <sheetData>
    <row r="1" spans="1:9" ht="16.5" customHeight="1">
      <c r="A1" s="42" t="s">
        <v>0</v>
      </c>
    </row>
    <row r="2" spans="1:9" ht="16.5" customHeight="1">
      <c r="A2" s="42" t="s">
        <v>1</v>
      </c>
    </row>
    <row r="3" spans="1:9" ht="16.5" customHeight="1">
      <c r="A3" s="45" t="s">
        <v>136</v>
      </c>
      <c r="B3" s="46"/>
      <c r="C3" s="46"/>
      <c r="D3" s="46"/>
      <c r="E3" s="47"/>
      <c r="F3" s="47"/>
      <c r="G3" s="24"/>
      <c r="H3" s="24"/>
      <c r="I3" s="24"/>
    </row>
    <row r="4" spans="1:9" ht="16.5" customHeight="1"/>
    <row r="5" spans="1:9" ht="16.5" customHeight="1"/>
    <row r="6" spans="1:9" ht="16.149999999999999" customHeight="1">
      <c r="G6" s="30" t="s">
        <v>2</v>
      </c>
      <c r="H6" s="30"/>
      <c r="I6" s="30" t="s">
        <v>3</v>
      </c>
    </row>
    <row r="7" spans="1:9" ht="16.149999999999999" customHeight="1">
      <c r="E7" s="48"/>
      <c r="F7" s="48"/>
      <c r="G7" s="31" t="s">
        <v>135</v>
      </c>
      <c r="H7" s="36"/>
      <c r="I7" s="31" t="s">
        <v>4</v>
      </c>
    </row>
    <row r="8" spans="1:9" ht="16.149999999999999" customHeight="1">
      <c r="E8" s="48"/>
      <c r="F8" s="48"/>
      <c r="G8" s="8" t="s">
        <v>121</v>
      </c>
      <c r="H8" s="49"/>
      <c r="I8" s="8" t="s">
        <v>5</v>
      </c>
    </row>
    <row r="9" spans="1:9" ht="16.149999999999999" customHeight="1">
      <c r="E9" s="50" t="s">
        <v>6</v>
      </c>
      <c r="F9" s="48"/>
      <c r="G9" s="32" t="s">
        <v>7</v>
      </c>
      <c r="I9" s="32" t="s">
        <v>7</v>
      </c>
    </row>
    <row r="10" spans="1:9" ht="16.149999999999999" customHeight="1"/>
    <row r="11" spans="1:9" ht="16.149999999999999" customHeight="1">
      <c r="A11" s="51" t="s">
        <v>8</v>
      </c>
    </row>
    <row r="12" spans="1:9" ht="16.149999999999999" customHeight="1">
      <c r="A12" s="42"/>
    </row>
    <row r="13" spans="1:9" ht="16.149999999999999" customHeight="1">
      <c r="A13" s="42" t="s">
        <v>9</v>
      </c>
    </row>
    <row r="14" spans="1:9" ht="16.149999999999999" customHeight="1">
      <c r="A14" s="42"/>
    </row>
    <row r="15" spans="1:9" ht="16.149999999999999" customHeight="1">
      <c r="A15" s="43" t="s">
        <v>10</v>
      </c>
      <c r="G15" s="52">
        <v>307599592</v>
      </c>
      <c r="H15" s="53"/>
      <c r="I15" s="54">
        <v>404016200</v>
      </c>
    </row>
    <row r="16" spans="1:9" ht="16.149999999999999" customHeight="1">
      <c r="A16" s="43" t="s">
        <v>11</v>
      </c>
      <c r="G16" s="52">
        <v>1125680</v>
      </c>
      <c r="H16" s="53"/>
      <c r="I16" s="54">
        <v>1125656</v>
      </c>
    </row>
    <row r="17" spans="1:9" ht="16.149999999999999" customHeight="1">
      <c r="A17" s="43" t="s">
        <v>12</v>
      </c>
      <c r="E17" s="44">
        <v>7</v>
      </c>
      <c r="G17" s="52">
        <v>34481144</v>
      </c>
      <c r="H17" s="53"/>
      <c r="I17" s="54">
        <v>33608078</v>
      </c>
    </row>
    <row r="18" spans="1:9" ht="16.149999999999999" customHeight="1">
      <c r="A18" s="43" t="s">
        <v>161</v>
      </c>
      <c r="E18" s="44">
        <v>7</v>
      </c>
      <c r="G18" s="52">
        <v>10915888</v>
      </c>
      <c r="H18" s="53"/>
      <c r="I18" s="54">
        <v>0</v>
      </c>
    </row>
    <row r="19" spans="1:9" ht="16.149999999999999" customHeight="1">
      <c r="A19" s="43" t="s">
        <v>13</v>
      </c>
      <c r="E19" s="44">
        <v>9</v>
      </c>
      <c r="G19" s="55">
        <v>1865768</v>
      </c>
      <c r="H19" s="53"/>
      <c r="I19" s="56">
        <v>2232982</v>
      </c>
    </row>
    <row r="20" spans="1:9" ht="16.149999999999999" customHeight="1"/>
    <row r="21" spans="1:9" ht="16.149999999999999" customHeight="1">
      <c r="A21" s="42" t="s">
        <v>14</v>
      </c>
      <c r="G21" s="24">
        <f>SUM(G15:G19)</f>
        <v>355988072</v>
      </c>
      <c r="I21" s="24">
        <f>SUM(I15:I19)</f>
        <v>440982916</v>
      </c>
    </row>
    <row r="22" spans="1:9" ht="16.149999999999999" customHeight="1">
      <c r="A22" s="42"/>
    </row>
    <row r="23" spans="1:9" ht="16.149999999999999" customHeight="1">
      <c r="A23" s="42" t="s">
        <v>15</v>
      </c>
    </row>
    <row r="24" spans="1:9" ht="16.149999999999999" customHeight="1">
      <c r="A24" s="42"/>
    </row>
    <row r="25" spans="1:9" ht="16.149999999999999" customHeight="1">
      <c r="A25" s="43" t="s">
        <v>16</v>
      </c>
      <c r="E25" s="44">
        <v>8</v>
      </c>
      <c r="G25" s="52">
        <v>53435100</v>
      </c>
      <c r="H25" s="53"/>
      <c r="I25" s="54">
        <v>53435100</v>
      </c>
    </row>
    <row r="26" spans="1:9" ht="16.149999999999999" customHeight="1">
      <c r="A26" s="43" t="s">
        <v>17</v>
      </c>
      <c r="E26" s="44">
        <v>9</v>
      </c>
      <c r="G26" s="52">
        <v>160396921</v>
      </c>
      <c r="H26" s="53"/>
      <c r="I26" s="54">
        <v>156335323</v>
      </c>
    </row>
    <row r="27" spans="1:9" ht="16.149999999999999" customHeight="1">
      <c r="A27" s="43" t="s">
        <v>18</v>
      </c>
      <c r="E27" s="44">
        <v>10</v>
      </c>
      <c r="G27" s="52">
        <v>224171037</v>
      </c>
      <c r="H27" s="53"/>
      <c r="I27" s="54">
        <v>136019985</v>
      </c>
    </row>
    <row r="28" spans="1:9" ht="16.149999999999999" customHeight="1">
      <c r="A28" s="43" t="s">
        <v>19</v>
      </c>
      <c r="G28" s="52">
        <v>4788898</v>
      </c>
      <c r="H28" s="53"/>
      <c r="I28" s="54">
        <v>413125</v>
      </c>
    </row>
    <row r="29" spans="1:9" ht="16.149999999999999" customHeight="1">
      <c r="A29" s="43" t="s">
        <v>20</v>
      </c>
      <c r="E29" s="44">
        <v>11</v>
      </c>
      <c r="G29" s="52">
        <v>348614718</v>
      </c>
      <c r="H29" s="53"/>
      <c r="I29" s="54">
        <v>366419776</v>
      </c>
    </row>
    <row r="30" spans="1:9" ht="16.149999999999999" customHeight="1">
      <c r="A30" s="43" t="s">
        <v>21</v>
      </c>
      <c r="E30" s="44">
        <v>12</v>
      </c>
      <c r="G30" s="52">
        <v>9663103</v>
      </c>
      <c r="H30" s="53"/>
      <c r="I30" s="54">
        <v>9493494</v>
      </c>
    </row>
    <row r="31" spans="1:9" ht="16.149999999999999" customHeight="1">
      <c r="A31" s="43" t="s">
        <v>22</v>
      </c>
      <c r="G31" s="52">
        <v>3075000</v>
      </c>
      <c r="H31" s="53"/>
      <c r="I31" s="54">
        <v>3075000</v>
      </c>
    </row>
    <row r="32" spans="1:9" ht="16.149999999999999" customHeight="1">
      <c r="A32" s="43" t="s">
        <v>23</v>
      </c>
      <c r="G32" s="55">
        <v>7437498</v>
      </c>
      <c r="H32" s="53"/>
      <c r="I32" s="56">
        <v>6435790</v>
      </c>
    </row>
    <row r="33" spans="1:9" ht="16.149999999999999" customHeight="1"/>
    <row r="34" spans="1:9" ht="16.149999999999999" customHeight="1">
      <c r="A34" s="42" t="s">
        <v>24</v>
      </c>
      <c r="G34" s="24">
        <f>SUM(G25:G33)</f>
        <v>811582275</v>
      </c>
      <c r="I34" s="24">
        <f>SUM(I25:I33)</f>
        <v>731627593</v>
      </c>
    </row>
    <row r="35" spans="1:9" ht="16.149999999999999" customHeight="1">
      <c r="A35" s="42"/>
    </row>
    <row r="36" spans="1:9" ht="16.149999999999999" customHeight="1" thickBot="1">
      <c r="A36" s="42" t="s">
        <v>25</v>
      </c>
      <c r="G36" s="33">
        <f>G21+G34</f>
        <v>1167570347</v>
      </c>
      <c r="I36" s="33">
        <f>I21+I34</f>
        <v>1172610509</v>
      </c>
    </row>
    <row r="37" spans="1:9" ht="16.149999999999999" customHeight="1" thickTop="1"/>
    <row r="38" spans="1:9" ht="16.149999999999999" customHeight="1"/>
    <row r="39" spans="1:9" ht="16.149999999999999" customHeight="1"/>
    <row r="40" spans="1:9" ht="16.149999999999999" customHeight="1"/>
    <row r="41" spans="1:9" ht="16.149999999999999" customHeight="1"/>
    <row r="42" spans="1:9" ht="16.149999999999999" customHeight="1"/>
    <row r="43" spans="1:9" ht="19.5" customHeight="1"/>
    <row r="44" spans="1:9" ht="16.149999999999999" customHeight="1">
      <c r="A44" s="123" t="s">
        <v>26</v>
      </c>
      <c r="B44" s="123"/>
      <c r="C44" s="123"/>
      <c r="D44" s="123"/>
      <c r="E44" s="123"/>
      <c r="F44" s="123"/>
      <c r="G44" s="123"/>
      <c r="H44" s="123"/>
      <c r="I44" s="123"/>
    </row>
    <row r="45" spans="1:9" ht="16.149999999999999" customHeight="1"/>
    <row r="46" spans="1:9" ht="16.149999999999999" customHeight="1"/>
    <row r="47" spans="1:9" ht="15" customHeight="1"/>
    <row r="48" spans="1:9" ht="10.5" customHeight="1"/>
    <row r="49" spans="1:9" ht="22.15" customHeight="1">
      <c r="A49" s="46" t="s">
        <v>157</v>
      </c>
      <c r="B49" s="46"/>
      <c r="C49" s="46"/>
      <c r="D49" s="46"/>
      <c r="E49" s="47"/>
      <c r="F49" s="47"/>
      <c r="G49" s="24"/>
      <c r="H49" s="24"/>
      <c r="I49" s="24"/>
    </row>
    <row r="50" spans="1:9" ht="16.5" customHeight="1">
      <c r="A50" s="42" t="str">
        <f>A1</f>
        <v>Jenkongklai Public Company Limited</v>
      </c>
    </row>
    <row r="51" spans="1:9" ht="16.5" customHeight="1">
      <c r="A51" s="42" t="str">
        <f>A2</f>
        <v>Statement of Financial Position</v>
      </c>
    </row>
    <row r="52" spans="1:9" ht="16.5" customHeight="1">
      <c r="A52" s="45" t="str">
        <f>A3</f>
        <v>As at 30 June 2025</v>
      </c>
      <c r="B52" s="46"/>
      <c r="C52" s="46"/>
      <c r="D52" s="46"/>
      <c r="E52" s="47"/>
      <c r="F52" s="47"/>
      <c r="G52" s="24"/>
      <c r="H52" s="24"/>
      <c r="I52" s="24"/>
    </row>
    <row r="53" spans="1:9" ht="16.149999999999999" customHeight="1">
      <c r="A53" s="42"/>
    </row>
    <row r="54" spans="1:9" ht="16.149999999999999" customHeight="1">
      <c r="A54" s="42"/>
    </row>
    <row r="55" spans="1:9" ht="15" customHeight="1">
      <c r="G55" s="30" t="s">
        <v>2</v>
      </c>
      <c r="H55" s="30"/>
      <c r="I55" s="30" t="s">
        <v>3</v>
      </c>
    </row>
    <row r="56" spans="1:9" ht="15" customHeight="1">
      <c r="E56" s="48"/>
      <c r="F56" s="48"/>
      <c r="G56" s="31" t="s">
        <v>135</v>
      </c>
      <c r="H56" s="36"/>
      <c r="I56" s="31" t="s">
        <v>4</v>
      </c>
    </row>
    <row r="57" spans="1:9" ht="15" customHeight="1">
      <c r="E57" s="48"/>
      <c r="F57" s="48"/>
      <c r="G57" s="8" t="s">
        <v>121</v>
      </c>
      <c r="H57" s="49"/>
      <c r="I57" s="8" t="s">
        <v>5</v>
      </c>
    </row>
    <row r="58" spans="1:9" ht="15" customHeight="1">
      <c r="E58" s="50" t="s">
        <v>6</v>
      </c>
      <c r="F58" s="48"/>
      <c r="G58" s="32" t="s">
        <v>7</v>
      </c>
      <c r="I58" s="32" t="s">
        <v>7</v>
      </c>
    </row>
    <row r="59" spans="1:9" ht="15" customHeight="1">
      <c r="A59" s="42" t="s">
        <v>27</v>
      </c>
    </row>
    <row r="60" spans="1:9" ht="6" customHeight="1">
      <c r="A60" s="42"/>
      <c r="I60" s="22"/>
    </row>
    <row r="61" spans="1:9" ht="15" customHeight="1">
      <c r="A61" s="42" t="s">
        <v>28</v>
      </c>
      <c r="I61" s="22"/>
    </row>
    <row r="62" spans="1:9" ht="6" customHeight="1">
      <c r="A62" s="42"/>
      <c r="I62" s="22"/>
    </row>
    <row r="63" spans="1:9" ht="15" customHeight="1">
      <c r="A63" s="43" t="s">
        <v>29</v>
      </c>
      <c r="E63" s="44">
        <v>14</v>
      </c>
      <c r="G63" s="52">
        <v>88706150</v>
      </c>
      <c r="H63" s="52"/>
      <c r="I63" s="54">
        <v>98006589</v>
      </c>
    </row>
    <row r="64" spans="1:9" ht="15" customHeight="1">
      <c r="A64" s="43" t="s">
        <v>160</v>
      </c>
      <c r="E64" s="44">
        <v>15</v>
      </c>
      <c r="G64" s="52">
        <v>14550552</v>
      </c>
      <c r="H64" s="52"/>
      <c r="I64" s="54">
        <v>14101983</v>
      </c>
    </row>
    <row r="65" spans="1:9" ht="15" customHeight="1">
      <c r="A65" s="43" t="s">
        <v>30</v>
      </c>
      <c r="B65" s="57"/>
      <c r="E65" s="44">
        <v>16</v>
      </c>
      <c r="G65" s="52">
        <v>27049290</v>
      </c>
      <c r="H65" s="52"/>
      <c r="I65" s="54">
        <v>30024457</v>
      </c>
    </row>
    <row r="66" spans="1:9" ht="15" customHeight="1">
      <c r="A66" s="58" t="s">
        <v>129</v>
      </c>
      <c r="B66" s="57"/>
      <c r="G66" s="52">
        <v>8490443</v>
      </c>
      <c r="H66" s="52"/>
      <c r="I66" s="54">
        <v>8049081</v>
      </c>
    </row>
    <row r="67" spans="1:9" ht="15" customHeight="1">
      <c r="A67" s="43" t="s">
        <v>31</v>
      </c>
      <c r="G67" s="55">
        <v>3541789</v>
      </c>
      <c r="H67" s="52"/>
      <c r="I67" s="56">
        <v>11041172</v>
      </c>
    </row>
    <row r="68" spans="1:9" ht="6" customHeight="1">
      <c r="A68" s="42"/>
      <c r="I68" s="22"/>
    </row>
    <row r="69" spans="1:9" ht="15" customHeight="1">
      <c r="A69" s="42" t="s">
        <v>32</v>
      </c>
      <c r="G69" s="21">
        <f>SUM(G63:G67)</f>
        <v>142338224</v>
      </c>
      <c r="I69" s="21">
        <f>SUM(I63:I67)</f>
        <v>161223282</v>
      </c>
    </row>
    <row r="70" spans="1:9" ht="12" customHeight="1">
      <c r="A70" s="42"/>
    </row>
    <row r="71" spans="1:9" ht="15" customHeight="1">
      <c r="A71" s="42" t="s">
        <v>33</v>
      </c>
    </row>
    <row r="72" spans="1:9" ht="6" customHeight="1">
      <c r="A72" s="42"/>
      <c r="I72" s="22"/>
    </row>
    <row r="73" spans="1:9" ht="15" customHeight="1">
      <c r="A73" s="59" t="s">
        <v>120</v>
      </c>
      <c r="G73" s="52">
        <v>579398</v>
      </c>
      <c r="H73" s="53"/>
      <c r="I73" s="54">
        <v>2966896</v>
      </c>
    </row>
    <row r="74" spans="1:9" ht="15" customHeight="1">
      <c r="A74" s="60" t="s">
        <v>122</v>
      </c>
      <c r="E74" s="44">
        <v>15</v>
      </c>
      <c r="G74" s="52">
        <v>106059603</v>
      </c>
      <c r="H74" s="53"/>
      <c r="I74" s="54">
        <v>113461433</v>
      </c>
    </row>
    <row r="75" spans="1:9" ht="15" customHeight="1">
      <c r="A75" s="59" t="s">
        <v>34</v>
      </c>
      <c r="E75" s="44">
        <v>16</v>
      </c>
      <c r="G75" s="52">
        <v>106942076</v>
      </c>
      <c r="H75" s="53"/>
      <c r="I75" s="54">
        <v>110629731</v>
      </c>
    </row>
    <row r="76" spans="1:9" ht="15" customHeight="1">
      <c r="A76" s="43" t="s">
        <v>35</v>
      </c>
      <c r="E76" s="44">
        <v>17</v>
      </c>
      <c r="G76" s="52">
        <v>12184813</v>
      </c>
      <c r="H76" s="53"/>
      <c r="I76" s="54">
        <v>11128936</v>
      </c>
    </row>
    <row r="77" spans="1:9" ht="15" customHeight="1">
      <c r="A77" s="43" t="s">
        <v>36</v>
      </c>
      <c r="E77" s="61"/>
      <c r="G77" s="52">
        <v>291824</v>
      </c>
      <c r="H77" s="53"/>
      <c r="I77" s="54">
        <v>282307</v>
      </c>
    </row>
    <row r="78" spans="1:9" ht="15" customHeight="1">
      <c r="A78" s="43" t="s">
        <v>37</v>
      </c>
      <c r="E78" s="44">
        <v>13</v>
      </c>
      <c r="F78" s="43"/>
      <c r="G78" s="52">
        <v>18097628</v>
      </c>
      <c r="H78" s="43"/>
      <c r="I78" s="54">
        <v>17836373</v>
      </c>
    </row>
    <row r="79" spans="1:9" ht="15" customHeight="1">
      <c r="A79" s="43" t="s">
        <v>38</v>
      </c>
      <c r="E79" s="61"/>
      <c r="G79" s="55">
        <v>15171345</v>
      </c>
      <c r="H79" s="53"/>
      <c r="I79" s="56">
        <v>11376103</v>
      </c>
    </row>
    <row r="80" spans="1:9" ht="6" customHeight="1">
      <c r="A80" s="42"/>
      <c r="I80" s="22"/>
    </row>
    <row r="81" spans="1:9" ht="15" customHeight="1">
      <c r="A81" s="42" t="s">
        <v>39</v>
      </c>
      <c r="G81" s="21">
        <f>SUM(G73:G79)</f>
        <v>259326687</v>
      </c>
      <c r="I81" s="21">
        <f>SUM(I73:I80)</f>
        <v>267681779</v>
      </c>
    </row>
    <row r="82" spans="1:9" ht="6" customHeight="1">
      <c r="A82" s="42"/>
      <c r="I82" s="22"/>
    </row>
    <row r="83" spans="1:9" ht="15" customHeight="1">
      <c r="A83" s="42" t="s">
        <v>40</v>
      </c>
      <c r="B83" s="42"/>
      <c r="G83" s="21">
        <f>SUM(G69+G81)</f>
        <v>401664911</v>
      </c>
      <c r="H83" s="34"/>
      <c r="I83" s="21">
        <f>SUM(I69+I81)</f>
        <v>428905061</v>
      </c>
    </row>
    <row r="84" spans="1:9" ht="15" customHeight="1">
      <c r="A84" s="42"/>
      <c r="B84" s="42"/>
      <c r="G84" s="23"/>
      <c r="H84" s="34"/>
      <c r="I84" s="23"/>
    </row>
    <row r="85" spans="1:9" ht="12" customHeight="1">
      <c r="A85" s="42"/>
      <c r="B85" s="42"/>
      <c r="G85" s="23"/>
      <c r="H85" s="34"/>
      <c r="I85" s="23"/>
    </row>
    <row r="86" spans="1:9" ht="15" customHeight="1">
      <c r="A86" s="42" t="s">
        <v>41</v>
      </c>
      <c r="G86" s="34"/>
      <c r="H86" s="34"/>
      <c r="I86" s="34"/>
    </row>
    <row r="87" spans="1:9" ht="6" customHeight="1">
      <c r="A87" s="42"/>
      <c r="I87" s="22"/>
    </row>
    <row r="88" spans="1:9" ht="15" customHeight="1">
      <c r="A88" s="43" t="s">
        <v>42</v>
      </c>
      <c r="E88" s="62"/>
      <c r="G88" s="34"/>
      <c r="H88" s="34"/>
      <c r="I88" s="23"/>
    </row>
    <row r="89" spans="1:9" s="63" customFormat="1" ht="15" customHeight="1">
      <c r="B89" s="43" t="s">
        <v>43</v>
      </c>
      <c r="E89" s="62"/>
      <c r="F89" s="62"/>
      <c r="G89" s="23"/>
      <c r="H89" s="37"/>
      <c r="I89" s="22"/>
    </row>
    <row r="90" spans="1:9" s="63" customFormat="1" ht="15" customHeight="1" thickBot="1">
      <c r="B90" s="43"/>
      <c r="C90" s="63" t="s">
        <v>132</v>
      </c>
      <c r="E90" s="62"/>
      <c r="F90" s="62"/>
      <c r="G90" s="35">
        <v>200000000</v>
      </c>
      <c r="H90" s="37"/>
      <c r="I90" s="35">
        <v>200000000</v>
      </c>
    </row>
    <row r="91" spans="1:9" ht="6" customHeight="1" thickTop="1">
      <c r="A91" s="42"/>
      <c r="I91" s="22"/>
    </row>
    <row r="92" spans="1:9" s="63" customFormat="1" ht="15" customHeight="1">
      <c r="B92" s="63" t="s">
        <v>44</v>
      </c>
      <c r="E92" s="62"/>
      <c r="F92" s="62"/>
      <c r="G92" s="20"/>
      <c r="H92" s="37"/>
      <c r="I92" s="22"/>
    </row>
    <row r="93" spans="1:9" s="63" customFormat="1" ht="15" customHeight="1">
      <c r="C93" s="63" t="s">
        <v>133</v>
      </c>
      <c r="F93" s="62"/>
      <c r="G93" s="22">
        <v>200000000</v>
      </c>
      <c r="H93" s="37"/>
      <c r="I93" s="40">
        <v>200000000</v>
      </c>
    </row>
    <row r="94" spans="1:9" s="63" customFormat="1" ht="15" customHeight="1">
      <c r="A94" s="63" t="s">
        <v>45</v>
      </c>
      <c r="C94" s="64"/>
      <c r="E94" s="62"/>
      <c r="F94" s="62"/>
      <c r="G94" s="22">
        <v>347062552</v>
      </c>
      <c r="H94" s="37"/>
      <c r="I94" s="41">
        <v>347062552</v>
      </c>
    </row>
    <row r="95" spans="1:9" ht="15" customHeight="1">
      <c r="A95" s="43" t="s">
        <v>46</v>
      </c>
      <c r="I95" s="52"/>
    </row>
    <row r="96" spans="1:9" ht="15" customHeight="1">
      <c r="B96" s="43" t="s">
        <v>47</v>
      </c>
      <c r="G96" s="52">
        <v>20000000</v>
      </c>
      <c r="H96" s="53"/>
      <c r="I96" s="54">
        <v>20000000</v>
      </c>
    </row>
    <row r="97" spans="1:9" ht="15" customHeight="1">
      <c r="B97" s="43" t="s">
        <v>48</v>
      </c>
      <c r="G97" s="52">
        <v>195730393</v>
      </c>
      <c r="H97" s="53"/>
      <c r="I97" s="54">
        <v>173530405</v>
      </c>
    </row>
    <row r="98" spans="1:9" ht="15" customHeight="1">
      <c r="B98" s="43" t="s">
        <v>49</v>
      </c>
      <c r="G98" s="24">
        <v>3112491</v>
      </c>
      <c r="H98" s="53"/>
      <c r="I98" s="56">
        <v>3112491</v>
      </c>
    </row>
    <row r="99" spans="1:9" ht="6" customHeight="1">
      <c r="A99" s="42"/>
      <c r="I99" s="22"/>
    </row>
    <row r="100" spans="1:9" ht="15" customHeight="1">
      <c r="A100" s="42" t="s">
        <v>50</v>
      </c>
      <c r="G100" s="21">
        <f>SUM(G93:G98)</f>
        <v>765905436</v>
      </c>
      <c r="I100" s="21">
        <f>SUM(I93:I98)</f>
        <v>743705448</v>
      </c>
    </row>
    <row r="101" spans="1:9" ht="6" customHeight="1">
      <c r="A101" s="42"/>
      <c r="I101" s="22"/>
    </row>
    <row r="102" spans="1:9" ht="15" customHeight="1" thickBot="1">
      <c r="A102" s="42" t="s">
        <v>51</v>
      </c>
      <c r="B102" s="42"/>
      <c r="G102" s="35">
        <f>G83+G100</f>
        <v>1167570347</v>
      </c>
      <c r="I102" s="35">
        <f>I83+I100</f>
        <v>1172610509</v>
      </c>
    </row>
    <row r="103" spans="1:9" ht="15" customHeight="1" thickTop="1">
      <c r="A103" s="42"/>
      <c r="B103" s="42"/>
      <c r="G103" s="23"/>
      <c r="I103" s="23"/>
    </row>
    <row r="104" spans="1:9" ht="15" customHeight="1">
      <c r="A104" s="42"/>
      <c r="B104" s="42"/>
      <c r="G104" s="23"/>
      <c r="I104" s="23"/>
    </row>
    <row r="105" spans="1:9" ht="15" customHeight="1">
      <c r="A105" s="42"/>
      <c r="B105" s="42"/>
      <c r="G105" s="23"/>
      <c r="I105" s="23"/>
    </row>
    <row r="106" spans="1:9" ht="15" customHeight="1">
      <c r="A106" s="42"/>
      <c r="B106" s="42"/>
      <c r="G106" s="23"/>
      <c r="I106" s="23"/>
    </row>
    <row r="107" spans="1:9" ht="6.75" customHeight="1">
      <c r="A107" s="42"/>
      <c r="B107" s="42"/>
      <c r="G107" s="23"/>
      <c r="I107" s="23"/>
    </row>
    <row r="108" spans="1:9" ht="22.15" customHeight="1">
      <c r="A108" s="46" t="str">
        <f>A49</f>
        <v>The accompanying notes on pages 9 to 19 are an integral part of this financial information.</v>
      </c>
      <c r="B108" s="46"/>
      <c r="C108" s="46"/>
      <c r="D108" s="46"/>
      <c r="E108" s="47"/>
      <c r="F108" s="47"/>
      <c r="G108" s="24"/>
      <c r="H108" s="24"/>
      <c r="I108" s="24"/>
    </row>
  </sheetData>
  <mergeCells count="1">
    <mergeCell ref="A44:I44"/>
  </mergeCells>
  <pageMargins left="1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52E0B-C00F-4F48-8135-D069B85B7D42}">
  <dimension ref="A1:I48"/>
  <sheetViews>
    <sheetView topLeftCell="A16" zoomScaleNormal="100" zoomScaleSheetLayoutView="84" workbookViewId="0">
      <selection activeCell="N25" sqref="N25"/>
    </sheetView>
  </sheetViews>
  <sheetFormatPr defaultColWidth="8" defaultRowHeight="12"/>
  <cols>
    <col min="1" max="3" width="1.7109375" style="58" customWidth="1"/>
    <col min="4" max="4" width="41.85546875" style="58" customWidth="1"/>
    <col min="5" max="5" width="6" style="66" customWidth="1"/>
    <col min="6" max="6" width="1.42578125" style="66" customWidth="1"/>
    <col min="7" max="7" width="14.28515625" style="3" customWidth="1"/>
    <col min="8" max="8" width="1.42578125" style="3" customWidth="1"/>
    <col min="9" max="9" width="14.28515625" style="3" customWidth="1"/>
    <col min="10" max="127" width="8" style="58"/>
    <col min="128" max="130" width="1.7109375" style="58" customWidth="1"/>
    <col min="131" max="131" width="13" style="58" customWidth="1"/>
    <col min="132" max="132" width="1.7109375" style="58" customWidth="1"/>
    <col min="133" max="133" width="2.42578125" style="58" customWidth="1"/>
    <col min="134" max="134" width="25.7109375" style="58" customWidth="1"/>
    <col min="135" max="135" width="5.7109375" style="58" customWidth="1"/>
    <col min="136" max="136" width="1.28515625" style="58" customWidth="1"/>
    <col min="137" max="137" width="13" style="58" customWidth="1"/>
    <col min="138" max="138" width="1.28515625" style="58" customWidth="1"/>
    <col min="139" max="139" width="13" style="58" customWidth="1"/>
    <col min="140" max="140" width="13.28515625" style="58" customWidth="1"/>
    <col min="141" max="141" width="8" style="58"/>
    <col min="142" max="142" width="12.7109375" style="58" customWidth="1"/>
    <col min="143" max="383" width="8" style="58"/>
    <col min="384" max="386" width="1.7109375" style="58" customWidth="1"/>
    <col min="387" max="387" width="13" style="58" customWidth="1"/>
    <col min="388" max="388" width="1.7109375" style="58" customWidth="1"/>
    <col min="389" max="389" width="2.42578125" style="58" customWidth="1"/>
    <col min="390" max="390" width="25.7109375" style="58" customWidth="1"/>
    <col min="391" max="391" width="5.7109375" style="58" customWidth="1"/>
    <col min="392" max="392" width="1.28515625" style="58" customWidth="1"/>
    <col min="393" max="393" width="13" style="58" customWidth="1"/>
    <col min="394" max="394" width="1.28515625" style="58" customWidth="1"/>
    <col min="395" max="395" width="13" style="58" customWidth="1"/>
    <col min="396" max="396" width="13.28515625" style="58" customWidth="1"/>
    <col min="397" max="397" width="8" style="58"/>
    <col min="398" max="398" width="12.7109375" style="58" customWidth="1"/>
    <col min="399" max="639" width="8" style="58"/>
    <col min="640" max="642" width="1.7109375" style="58" customWidth="1"/>
    <col min="643" max="643" width="13" style="58" customWidth="1"/>
    <col min="644" max="644" width="1.7109375" style="58" customWidth="1"/>
    <col min="645" max="645" width="2.42578125" style="58" customWidth="1"/>
    <col min="646" max="646" width="25.7109375" style="58" customWidth="1"/>
    <col min="647" max="647" width="5.7109375" style="58" customWidth="1"/>
    <col min="648" max="648" width="1.28515625" style="58" customWidth="1"/>
    <col min="649" max="649" width="13" style="58" customWidth="1"/>
    <col min="650" max="650" width="1.28515625" style="58" customWidth="1"/>
    <col min="651" max="651" width="13" style="58" customWidth="1"/>
    <col min="652" max="652" width="13.28515625" style="58" customWidth="1"/>
    <col min="653" max="653" width="8" style="58"/>
    <col min="654" max="654" width="12.7109375" style="58" customWidth="1"/>
    <col min="655" max="895" width="8" style="58"/>
    <col min="896" max="898" width="1.7109375" style="58" customWidth="1"/>
    <col min="899" max="899" width="13" style="58" customWidth="1"/>
    <col min="900" max="900" width="1.7109375" style="58" customWidth="1"/>
    <col min="901" max="901" width="2.42578125" style="58" customWidth="1"/>
    <col min="902" max="902" width="25.7109375" style="58" customWidth="1"/>
    <col min="903" max="903" width="5.7109375" style="58" customWidth="1"/>
    <col min="904" max="904" width="1.28515625" style="58" customWidth="1"/>
    <col min="905" max="905" width="13" style="58" customWidth="1"/>
    <col min="906" max="906" width="1.28515625" style="58" customWidth="1"/>
    <col min="907" max="907" width="13" style="58" customWidth="1"/>
    <col min="908" max="908" width="13.28515625" style="58" customWidth="1"/>
    <col min="909" max="909" width="8" style="58"/>
    <col min="910" max="910" width="12.7109375" style="58" customWidth="1"/>
    <col min="911" max="1151" width="8" style="58"/>
    <col min="1152" max="1154" width="1.7109375" style="58" customWidth="1"/>
    <col min="1155" max="1155" width="13" style="58" customWidth="1"/>
    <col min="1156" max="1156" width="1.7109375" style="58" customWidth="1"/>
    <col min="1157" max="1157" width="2.42578125" style="58" customWidth="1"/>
    <col min="1158" max="1158" width="25.7109375" style="58" customWidth="1"/>
    <col min="1159" max="1159" width="5.7109375" style="58" customWidth="1"/>
    <col min="1160" max="1160" width="1.28515625" style="58" customWidth="1"/>
    <col min="1161" max="1161" width="13" style="58" customWidth="1"/>
    <col min="1162" max="1162" width="1.28515625" style="58" customWidth="1"/>
    <col min="1163" max="1163" width="13" style="58" customWidth="1"/>
    <col min="1164" max="1164" width="13.28515625" style="58" customWidth="1"/>
    <col min="1165" max="1165" width="8" style="58"/>
    <col min="1166" max="1166" width="12.7109375" style="58" customWidth="1"/>
    <col min="1167" max="1407" width="8" style="58"/>
    <col min="1408" max="1410" width="1.7109375" style="58" customWidth="1"/>
    <col min="1411" max="1411" width="13" style="58" customWidth="1"/>
    <col min="1412" max="1412" width="1.7109375" style="58" customWidth="1"/>
    <col min="1413" max="1413" width="2.42578125" style="58" customWidth="1"/>
    <col min="1414" max="1414" width="25.7109375" style="58" customWidth="1"/>
    <col min="1415" max="1415" width="5.7109375" style="58" customWidth="1"/>
    <col min="1416" max="1416" width="1.28515625" style="58" customWidth="1"/>
    <col min="1417" max="1417" width="13" style="58" customWidth="1"/>
    <col min="1418" max="1418" width="1.28515625" style="58" customWidth="1"/>
    <col min="1419" max="1419" width="13" style="58" customWidth="1"/>
    <col min="1420" max="1420" width="13.28515625" style="58" customWidth="1"/>
    <col min="1421" max="1421" width="8" style="58"/>
    <col min="1422" max="1422" width="12.7109375" style="58" customWidth="1"/>
    <col min="1423" max="1663" width="8" style="58"/>
    <col min="1664" max="1666" width="1.7109375" style="58" customWidth="1"/>
    <col min="1667" max="1667" width="13" style="58" customWidth="1"/>
    <col min="1668" max="1668" width="1.7109375" style="58" customWidth="1"/>
    <col min="1669" max="1669" width="2.42578125" style="58" customWidth="1"/>
    <col min="1670" max="1670" width="25.7109375" style="58" customWidth="1"/>
    <col min="1671" max="1671" width="5.7109375" style="58" customWidth="1"/>
    <col min="1672" max="1672" width="1.28515625" style="58" customWidth="1"/>
    <col min="1673" max="1673" width="13" style="58" customWidth="1"/>
    <col min="1674" max="1674" width="1.28515625" style="58" customWidth="1"/>
    <col min="1675" max="1675" width="13" style="58" customWidth="1"/>
    <col min="1676" max="1676" width="13.28515625" style="58" customWidth="1"/>
    <col min="1677" max="1677" width="8" style="58"/>
    <col min="1678" max="1678" width="12.7109375" style="58" customWidth="1"/>
    <col min="1679" max="1919" width="8" style="58"/>
    <col min="1920" max="1922" width="1.7109375" style="58" customWidth="1"/>
    <col min="1923" max="1923" width="13" style="58" customWidth="1"/>
    <col min="1924" max="1924" width="1.7109375" style="58" customWidth="1"/>
    <col min="1925" max="1925" width="2.42578125" style="58" customWidth="1"/>
    <col min="1926" max="1926" width="25.7109375" style="58" customWidth="1"/>
    <col min="1927" max="1927" width="5.7109375" style="58" customWidth="1"/>
    <col min="1928" max="1928" width="1.28515625" style="58" customWidth="1"/>
    <col min="1929" max="1929" width="13" style="58" customWidth="1"/>
    <col min="1930" max="1930" width="1.28515625" style="58" customWidth="1"/>
    <col min="1931" max="1931" width="13" style="58" customWidth="1"/>
    <col min="1932" max="1932" width="13.28515625" style="58" customWidth="1"/>
    <col min="1933" max="1933" width="8" style="58"/>
    <col min="1934" max="1934" width="12.7109375" style="58" customWidth="1"/>
    <col min="1935" max="2175" width="8" style="58"/>
    <col min="2176" max="2178" width="1.7109375" style="58" customWidth="1"/>
    <col min="2179" max="2179" width="13" style="58" customWidth="1"/>
    <col min="2180" max="2180" width="1.7109375" style="58" customWidth="1"/>
    <col min="2181" max="2181" width="2.42578125" style="58" customWidth="1"/>
    <col min="2182" max="2182" width="25.7109375" style="58" customWidth="1"/>
    <col min="2183" max="2183" width="5.7109375" style="58" customWidth="1"/>
    <col min="2184" max="2184" width="1.28515625" style="58" customWidth="1"/>
    <col min="2185" max="2185" width="13" style="58" customWidth="1"/>
    <col min="2186" max="2186" width="1.28515625" style="58" customWidth="1"/>
    <col min="2187" max="2187" width="13" style="58" customWidth="1"/>
    <col min="2188" max="2188" width="13.28515625" style="58" customWidth="1"/>
    <col min="2189" max="2189" width="8" style="58"/>
    <col min="2190" max="2190" width="12.7109375" style="58" customWidth="1"/>
    <col min="2191" max="2431" width="8" style="58"/>
    <col min="2432" max="2434" width="1.7109375" style="58" customWidth="1"/>
    <col min="2435" max="2435" width="13" style="58" customWidth="1"/>
    <col min="2436" max="2436" width="1.7109375" style="58" customWidth="1"/>
    <col min="2437" max="2437" width="2.42578125" style="58" customWidth="1"/>
    <col min="2438" max="2438" width="25.7109375" style="58" customWidth="1"/>
    <col min="2439" max="2439" width="5.7109375" style="58" customWidth="1"/>
    <col min="2440" max="2440" width="1.28515625" style="58" customWidth="1"/>
    <col min="2441" max="2441" width="13" style="58" customWidth="1"/>
    <col min="2442" max="2442" width="1.28515625" style="58" customWidth="1"/>
    <col min="2443" max="2443" width="13" style="58" customWidth="1"/>
    <col min="2444" max="2444" width="13.28515625" style="58" customWidth="1"/>
    <col min="2445" max="2445" width="8" style="58"/>
    <col min="2446" max="2446" width="12.7109375" style="58" customWidth="1"/>
    <col min="2447" max="2687" width="8" style="58"/>
    <col min="2688" max="2690" width="1.7109375" style="58" customWidth="1"/>
    <col min="2691" max="2691" width="13" style="58" customWidth="1"/>
    <col min="2692" max="2692" width="1.7109375" style="58" customWidth="1"/>
    <col min="2693" max="2693" width="2.42578125" style="58" customWidth="1"/>
    <col min="2694" max="2694" width="25.7109375" style="58" customWidth="1"/>
    <col min="2695" max="2695" width="5.7109375" style="58" customWidth="1"/>
    <col min="2696" max="2696" width="1.28515625" style="58" customWidth="1"/>
    <col min="2697" max="2697" width="13" style="58" customWidth="1"/>
    <col min="2698" max="2698" width="1.28515625" style="58" customWidth="1"/>
    <col min="2699" max="2699" width="13" style="58" customWidth="1"/>
    <col min="2700" max="2700" width="13.28515625" style="58" customWidth="1"/>
    <col min="2701" max="2701" width="8" style="58"/>
    <col min="2702" max="2702" width="12.7109375" style="58" customWidth="1"/>
    <col min="2703" max="2943" width="8" style="58"/>
    <col min="2944" max="2946" width="1.7109375" style="58" customWidth="1"/>
    <col min="2947" max="2947" width="13" style="58" customWidth="1"/>
    <col min="2948" max="2948" width="1.7109375" style="58" customWidth="1"/>
    <col min="2949" max="2949" width="2.42578125" style="58" customWidth="1"/>
    <col min="2950" max="2950" width="25.7109375" style="58" customWidth="1"/>
    <col min="2951" max="2951" width="5.7109375" style="58" customWidth="1"/>
    <col min="2952" max="2952" width="1.28515625" style="58" customWidth="1"/>
    <col min="2953" max="2953" width="13" style="58" customWidth="1"/>
    <col min="2954" max="2954" width="1.28515625" style="58" customWidth="1"/>
    <col min="2955" max="2955" width="13" style="58" customWidth="1"/>
    <col min="2956" max="2956" width="13.28515625" style="58" customWidth="1"/>
    <col min="2957" max="2957" width="8" style="58"/>
    <col min="2958" max="2958" width="12.7109375" style="58" customWidth="1"/>
    <col min="2959" max="3199" width="8" style="58"/>
    <col min="3200" max="3202" width="1.7109375" style="58" customWidth="1"/>
    <col min="3203" max="3203" width="13" style="58" customWidth="1"/>
    <col min="3204" max="3204" width="1.7109375" style="58" customWidth="1"/>
    <col min="3205" max="3205" width="2.42578125" style="58" customWidth="1"/>
    <col min="3206" max="3206" width="25.7109375" style="58" customWidth="1"/>
    <col min="3207" max="3207" width="5.7109375" style="58" customWidth="1"/>
    <col min="3208" max="3208" width="1.28515625" style="58" customWidth="1"/>
    <col min="3209" max="3209" width="13" style="58" customWidth="1"/>
    <col min="3210" max="3210" width="1.28515625" style="58" customWidth="1"/>
    <col min="3211" max="3211" width="13" style="58" customWidth="1"/>
    <col min="3212" max="3212" width="13.28515625" style="58" customWidth="1"/>
    <col min="3213" max="3213" width="8" style="58"/>
    <col min="3214" max="3214" width="12.7109375" style="58" customWidth="1"/>
    <col min="3215" max="3455" width="8" style="58"/>
    <col min="3456" max="3458" width="1.7109375" style="58" customWidth="1"/>
    <col min="3459" max="3459" width="13" style="58" customWidth="1"/>
    <col min="3460" max="3460" width="1.7109375" style="58" customWidth="1"/>
    <col min="3461" max="3461" width="2.42578125" style="58" customWidth="1"/>
    <col min="3462" max="3462" width="25.7109375" style="58" customWidth="1"/>
    <col min="3463" max="3463" width="5.7109375" style="58" customWidth="1"/>
    <col min="3464" max="3464" width="1.28515625" style="58" customWidth="1"/>
    <col min="3465" max="3465" width="13" style="58" customWidth="1"/>
    <col min="3466" max="3466" width="1.28515625" style="58" customWidth="1"/>
    <col min="3467" max="3467" width="13" style="58" customWidth="1"/>
    <col min="3468" max="3468" width="13.28515625" style="58" customWidth="1"/>
    <col min="3469" max="3469" width="8" style="58"/>
    <col min="3470" max="3470" width="12.7109375" style="58" customWidth="1"/>
    <col min="3471" max="3711" width="8" style="58"/>
    <col min="3712" max="3714" width="1.7109375" style="58" customWidth="1"/>
    <col min="3715" max="3715" width="13" style="58" customWidth="1"/>
    <col min="3716" max="3716" width="1.7109375" style="58" customWidth="1"/>
    <col min="3717" max="3717" width="2.42578125" style="58" customWidth="1"/>
    <col min="3718" max="3718" width="25.7109375" style="58" customWidth="1"/>
    <col min="3719" max="3719" width="5.7109375" style="58" customWidth="1"/>
    <col min="3720" max="3720" width="1.28515625" style="58" customWidth="1"/>
    <col min="3721" max="3721" width="13" style="58" customWidth="1"/>
    <col min="3722" max="3722" width="1.28515625" style="58" customWidth="1"/>
    <col min="3723" max="3723" width="13" style="58" customWidth="1"/>
    <col min="3724" max="3724" width="13.28515625" style="58" customWidth="1"/>
    <col min="3725" max="3725" width="8" style="58"/>
    <col min="3726" max="3726" width="12.7109375" style="58" customWidth="1"/>
    <col min="3727" max="3967" width="8" style="58"/>
    <col min="3968" max="3970" width="1.7109375" style="58" customWidth="1"/>
    <col min="3971" max="3971" width="13" style="58" customWidth="1"/>
    <col min="3972" max="3972" width="1.7109375" style="58" customWidth="1"/>
    <col min="3973" max="3973" width="2.42578125" style="58" customWidth="1"/>
    <col min="3974" max="3974" width="25.7109375" style="58" customWidth="1"/>
    <col min="3975" max="3975" width="5.7109375" style="58" customWidth="1"/>
    <col min="3976" max="3976" width="1.28515625" style="58" customWidth="1"/>
    <col min="3977" max="3977" width="13" style="58" customWidth="1"/>
    <col min="3978" max="3978" width="1.28515625" style="58" customWidth="1"/>
    <col min="3979" max="3979" width="13" style="58" customWidth="1"/>
    <col min="3980" max="3980" width="13.28515625" style="58" customWidth="1"/>
    <col min="3981" max="3981" width="8" style="58"/>
    <col min="3982" max="3982" width="12.7109375" style="58" customWidth="1"/>
    <col min="3983" max="4223" width="8" style="58"/>
    <col min="4224" max="4226" width="1.7109375" style="58" customWidth="1"/>
    <col min="4227" max="4227" width="13" style="58" customWidth="1"/>
    <col min="4228" max="4228" width="1.7109375" style="58" customWidth="1"/>
    <col min="4229" max="4229" width="2.42578125" style="58" customWidth="1"/>
    <col min="4230" max="4230" width="25.7109375" style="58" customWidth="1"/>
    <col min="4231" max="4231" width="5.7109375" style="58" customWidth="1"/>
    <col min="4232" max="4232" width="1.28515625" style="58" customWidth="1"/>
    <col min="4233" max="4233" width="13" style="58" customWidth="1"/>
    <col min="4234" max="4234" width="1.28515625" style="58" customWidth="1"/>
    <col min="4235" max="4235" width="13" style="58" customWidth="1"/>
    <col min="4236" max="4236" width="13.28515625" style="58" customWidth="1"/>
    <col min="4237" max="4237" width="8" style="58"/>
    <col min="4238" max="4238" width="12.7109375" style="58" customWidth="1"/>
    <col min="4239" max="4479" width="8" style="58"/>
    <col min="4480" max="4482" width="1.7109375" style="58" customWidth="1"/>
    <col min="4483" max="4483" width="13" style="58" customWidth="1"/>
    <col min="4484" max="4484" width="1.7109375" style="58" customWidth="1"/>
    <col min="4485" max="4485" width="2.42578125" style="58" customWidth="1"/>
    <col min="4486" max="4486" width="25.7109375" style="58" customWidth="1"/>
    <col min="4487" max="4487" width="5.7109375" style="58" customWidth="1"/>
    <col min="4488" max="4488" width="1.28515625" style="58" customWidth="1"/>
    <col min="4489" max="4489" width="13" style="58" customWidth="1"/>
    <col min="4490" max="4490" width="1.28515625" style="58" customWidth="1"/>
    <col min="4491" max="4491" width="13" style="58" customWidth="1"/>
    <col min="4492" max="4492" width="13.28515625" style="58" customWidth="1"/>
    <col min="4493" max="4493" width="8" style="58"/>
    <col min="4494" max="4494" width="12.7109375" style="58" customWidth="1"/>
    <col min="4495" max="4735" width="8" style="58"/>
    <col min="4736" max="4738" width="1.7109375" style="58" customWidth="1"/>
    <col min="4739" max="4739" width="13" style="58" customWidth="1"/>
    <col min="4740" max="4740" width="1.7109375" style="58" customWidth="1"/>
    <col min="4741" max="4741" width="2.42578125" style="58" customWidth="1"/>
    <col min="4742" max="4742" width="25.7109375" style="58" customWidth="1"/>
    <col min="4743" max="4743" width="5.7109375" style="58" customWidth="1"/>
    <col min="4744" max="4744" width="1.28515625" style="58" customWidth="1"/>
    <col min="4745" max="4745" width="13" style="58" customWidth="1"/>
    <col min="4746" max="4746" width="1.28515625" style="58" customWidth="1"/>
    <col min="4747" max="4747" width="13" style="58" customWidth="1"/>
    <col min="4748" max="4748" width="13.28515625" style="58" customWidth="1"/>
    <col min="4749" max="4749" width="8" style="58"/>
    <col min="4750" max="4750" width="12.7109375" style="58" customWidth="1"/>
    <col min="4751" max="4991" width="8" style="58"/>
    <col min="4992" max="4994" width="1.7109375" style="58" customWidth="1"/>
    <col min="4995" max="4995" width="13" style="58" customWidth="1"/>
    <col min="4996" max="4996" width="1.7109375" style="58" customWidth="1"/>
    <col min="4997" max="4997" width="2.42578125" style="58" customWidth="1"/>
    <col min="4998" max="4998" width="25.7109375" style="58" customWidth="1"/>
    <col min="4999" max="4999" width="5.7109375" style="58" customWidth="1"/>
    <col min="5000" max="5000" width="1.28515625" style="58" customWidth="1"/>
    <col min="5001" max="5001" width="13" style="58" customWidth="1"/>
    <col min="5002" max="5002" width="1.28515625" style="58" customWidth="1"/>
    <col min="5003" max="5003" width="13" style="58" customWidth="1"/>
    <col min="5004" max="5004" width="13.28515625" style="58" customWidth="1"/>
    <col min="5005" max="5005" width="8" style="58"/>
    <col min="5006" max="5006" width="12.7109375" style="58" customWidth="1"/>
    <col min="5007" max="5247" width="8" style="58"/>
    <col min="5248" max="5250" width="1.7109375" style="58" customWidth="1"/>
    <col min="5251" max="5251" width="13" style="58" customWidth="1"/>
    <col min="5252" max="5252" width="1.7109375" style="58" customWidth="1"/>
    <col min="5253" max="5253" width="2.42578125" style="58" customWidth="1"/>
    <col min="5254" max="5254" width="25.7109375" style="58" customWidth="1"/>
    <col min="5255" max="5255" width="5.7109375" style="58" customWidth="1"/>
    <col min="5256" max="5256" width="1.28515625" style="58" customWidth="1"/>
    <col min="5257" max="5257" width="13" style="58" customWidth="1"/>
    <col min="5258" max="5258" width="1.28515625" style="58" customWidth="1"/>
    <col min="5259" max="5259" width="13" style="58" customWidth="1"/>
    <col min="5260" max="5260" width="13.28515625" style="58" customWidth="1"/>
    <col min="5261" max="5261" width="8" style="58"/>
    <col min="5262" max="5262" width="12.7109375" style="58" customWidth="1"/>
    <col min="5263" max="5503" width="8" style="58"/>
    <col min="5504" max="5506" width="1.7109375" style="58" customWidth="1"/>
    <col min="5507" max="5507" width="13" style="58" customWidth="1"/>
    <col min="5508" max="5508" width="1.7109375" style="58" customWidth="1"/>
    <col min="5509" max="5509" width="2.42578125" style="58" customWidth="1"/>
    <col min="5510" max="5510" width="25.7109375" style="58" customWidth="1"/>
    <col min="5511" max="5511" width="5.7109375" style="58" customWidth="1"/>
    <col min="5512" max="5512" width="1.28515625" style="58" customWidth="1"/>
    <col min="5513" max="5513" width="13" style="58" customWidth="1"/>
    <col min="5514" max="5514" width="1.28515625" style="58" customWidth="1"/>
    <col min="5515" max="5515" width="13" style="58" customWidth="1"/>
    <col min="5516" max="5516" width="13.28515625" style="58" customWidth="1"/>
    <col min="5517" max="5517" width="8" style="58"/>
    <col min="5518" max="5518" width="12.7109375" style="58" customWidth="1"/>
    <col min="5519" max="5759" width="8" style="58"/>
    <col min="5760" max="5762" width="1.7109375" style="58" customWidth="1"/>
    <col min="5763" max="5763" width="13" style="58" customWidth="1"/>
    <col min="5764" max="5764" width="1.7109375" style="58" customWidth="1"/>
    <col min="5765" max="5765" width="2.42578125" style="58" customWidth="1"/>
    <col min="5766" max="5766" width="25.7109375" style="58" customWidth="1"/>
    <col min="5767" max="5767" width="5.7109375" style="58" customWidth="1"/>
    <col min="5768" max="5768" width="1.28515625" style="58" customWidth="1"/>
    <col min="5769" max="5769" width="13" style="58" customWidth="1"/>
    <col min="5770" max="5770" width="1.28515625" style="58" customWidth="1"/>
    <col min="5771" max="5771" width="13" style="58" customWidth="1"/>
    <col min="5772" max="5772" width="13.28515625" style="58" customWidth="1"/>
    <col min="5773" max="5773" width="8" style="58"/>
    <col min="5774" max="5774" width="12.7109375" style="58" customWidth="1"/>
    <col min="5775" max="6015" width="8" style="58"/>
    <col min="6016" max="6018" width="1.7109375" style="58" customWidth="1"/>
    <col min="6019" max="6019" width="13" style="58" customWidth="1"/>
    <col min="6020" max="6020" width="1.7109375" style="58" customWidth="1"/>
    <col min="6021" max="6021" width="2.42578125" style="58" customWidth="1"/>
    <col min="6022" max="6022" width="25.7109375" style="58" customWidth="1"/>
    <col min="6023" max="6023" width="5.7109375" style="58" customWidth="1"/>
    <col min="6024" max="6024" width="1.28515625" style="58" customWidth="1"/>
    <col min="6025" max="6025" width="13" style="58" customWidth="1"/>
    <col min="6026" max="6026" width="1.28515625" style="58" customWidth="1"/>
    <col min="6027" max="6027" width="13" style="58" customWidth="1"/>
    <col min="6028" max="6028" width="13.28515625" style="58" customWidth="1"/>
    <col min="6029" max="6029" width="8" style="58"/>
    <col min="6030" max="6030" width="12.7109375" style="58" customWidth="1"/>
    <col min="6031" max="6271" width="8" style="58"/>
    <col min="6272" max="6274" width="1.7109375" style="58" customWidth="1"/>
    <col min="6275" max="6275" width="13" style="58" customWidth="1"/>
    <col min="6276" max="6276" width="1.7109375" style="58" customWidth="1"/>
    <col min="6277" max="6277" width="2.42578125" style="58" customWidth="1"/>
    <col min="6278" max="6278" width="25.7109375" style="58" customWidth="1"/>
    <col min="6279" max="6279" width="5.7109375" style="58" customWidth="1"/>
    <col min="6280" max="6280" width="1.28515625" style="58" customWidth="1"/>
    <col min="6281" max="6281" width="13" style="58" customWidth="1"/>
    <col min="6282" max="6282" width="1.28515625" style="58" customWidth="1"/>
    <col min="6283" max="6283" width="13" style="58" customWidth="1"/>
    <col min="6284" max="6284" width="13.28515625" style="58" customWidth="1"/>
    <col min="6285" max="6285" width="8" style="58"/>
    <col min="6286" max="6286" width="12.7109375" style="58" customWidth="1"/>
    <col min="6287" max="6527" width="8" style="58"/>
    <col min="6528" max="6530" width="1.7109375" style="58" customWidth="1"/>
    <col min="6531" max="6531" width="13" style="58" customWidth="1"/>
    <col min="6532" max="6532" width="1.7109375" style="58" customWidth="1"/>
    <col min="6533" max="6533" width="2.42578125" style="58" customWidth="1"/>
    <col min="6534" max="6534" width="25.7109375" style="58" customWidth="1"/>
    <col min="6535" max="6535" width="5.7109375" style="58" customWidth="1"/>
    <col min="6536" max="6536" width="1.28515625" style="58" customWidth="1"/>
    <col min="6537" max="6537" width="13" style="58" customWidth="1"/>
    <col min="6538" max="6538" width="1.28515625" style="58" customWidth="1"/>
    <col min="6539" max="6539" width="13" style="58" customWidth="1"/>
    <col min="6540" max="6540" width="13.28515625" style="58" customWidth="1"/>
    <col min="6541" max="6541" width="8" style="58"/>
    <col min="6542" max="6542" width="12.7109375" style="58" customWidth="1"/>
    <col min="6543" max="6783" width="8" style="58"/>
    <col min="6784" max="6786" width="1.7109375" style="58" customWidth="1"/>
    <col min="6787" max="6787" width="13" style="58" customWidth="1"/>
    <col min="6788" max="6788" width="1.7109375" style="58" customWidth="1"/>
    <col min="6789" max="6789" width="2.42578125" style="58" customWidth="1"/>
    <col min="6790" max="6790" width="25.7109375" style="58" customWidth="1"/>
    <col min="6791" max="6791" width="5.7109375" style="58" customWidth="1"/>
    <col min="6792" max="6792" width="1.28515625" style="58" customWidth="1"/>
    <col min="6793" max="6793" width="13" style="58" customWidth="1"/>
    <col min="6794" max="6794" width="1.28515625" style="58" customWidth="1"/>
    <col min="6795" max="6795" width="13" style="58" customWidth="1"/>
    <col min="6796" max="6796" width="13.28515625" style="58" customWidth="1"/>
    <col min="6797" max="6797" width="8" style="58"/>
    <col min="6798" max="6798" width="12.7109375" style="58" customWidth="1"/>
    <col min="6799" max="7039" width="8" style="58"/>
    <col min="7040" max="7042" width="1.7109375" style="58" customWidth="1"/>
    <col min="7043" max="7043" width="13" style="58" customWidth="1"/>
    <col min="7044" max="7044" width="1.7109375" style="58" customWidth="1"/>
    <col min="7045" max="7045" width="2.42578125" style="58" customWidth="1"/>
    <col min="7046" max="7046" width="25.7109375" style="58" customWidth="1"/>
    <col min="7047" max="7047" width="5.7109375" style="58" customWidth="1"/>
    <col min="7048" max="7048" width="1.28515625" style="58" customWidth="1"/>
    <col min="7049" max="7049" width="13" style="58" customWidth="1"/>
    <col min="7050" max="7050" width="1.28515625" style="58" customWidth="1"/>
    <col min="7051" max="7051" width="13" style="58" customWidth="1"/>
    <col min="7052" max="7052" width="13.28515625" style="58" customWidth="1"/>
    <col min="7053" max="7053" width="8" style="58"/>
    <col min="7054" max="7054" width="12.7109375" style="58" customWidth="1"/>
    <col min="7055" max="7295" width="8" style="58"/>
    <col min="7296" max="7298" width="1.7109375" style="58" customWidth="1"/>
    <col min="7299" max="7299" width="13" style="58" customWidth="1"/>
    <col min="7300" max="7300" width="1.7109375" style="58" customWidth="1"/>
    <col min="7301" max="7301" width="2.42578125" style="58" customWidth="1"/>
    <col min="7302" max="7302" width="25.7109375" style="58" customWidth="1"/>
    <col min="7303" max="7303" width="5.7109375" style="58" customWidth="1"/>
    <col min="7304" max="7304" width="1.28515625" style="58" customWidth="1"/>
    <col min="7305" max="7305" width="13" style="58" customWidth="1"/>
    <col min="7306" max="7306" width="1.28515625" style="58" customWidth="1"/>
    <col min="7307" max="7307" width="13" style="58" customWidth="1"/>
    <col min="7308" max="7308" width="13.28515625" style="58" customWidth="1"/>
    <col min="7309" max="7309" width="8" style="58"/>
    <col min="7310" max="7310" width="12.7109375" style="58" customWidth="1"/>
    <col min="7311" max="7551" width="8" style="58"/>
    <col min="7552" max="7554" width="1.7109375" style="58" customWidth="1"/>
    <col min="7555" max="7555" width="13" style="58" customWidth="1"/>
    <col min="7556" max="7556" width="1.7109375" style="58" customWidth="1"/>
    <col min="7557" max="7557" width="2.42578125" style="58" customWidth="1"/>
    <col min="7558" max="7558" width="25.7109375" style="58" customWidth="1"/>
    <col min="7559" max="7559" width="5.7109375" style="58" customWidth="1"/>
    <col min="7560" max="7560" width="1.28515625" style="58" customWidth="1"/>
    <col min="7561" max="7561" width="13" style="58" customWidth="1"/>
    <col min="7562" max="7562" width="1.28515625" style="58" customWidth="1"/>
    <col min="7563" max="7563" width="13" style="58" customWidth="1"/>
    <col min="7564" max="7564" width="13.28515625" style="58" customWidth="1"/>
    <col min="7565" max="7565" width="8" style="58"/>
    <col min="7566" max="7566" width="12.7109375" style="58" customWidth="1"/>
    <col min="7567" max="7807" width="8" style="58"/>
    <col min="7808" max="7810" width="1.7109375" style="58" customWidth="1"/>
    <col min="7811" max="7811" width="13" style="58" customWidth="1"/>
    <col min="7812" max="7812" width="1.7109375" style="58" customWidth="1"/>
    <col min="7813" max="7813" width="2.42578125" style="58" customWidth="1"/>
    <col min="7814" max="7814" width="25.7109375" style="58" customWidth="1"/>
    <col min="7815" max="7815" width="5.7109375" style="58" customWidth="1"/>
    <col min="7816" max="7816" width="1.28515625" style="58" customWidth="1"/>
    <col min="7817" max="7817" width="13" style="58" customWidth="1"/>
    <col min="7818" max="7818" width="1.28515625" style="58" customWidth="1"/>
    <col min="7819" max="7819" width="13" style="58" customWidth="1"/>
    <col min="7820" max="7820" width="13.28515625" style="58" customWidth="1"/>
    <col min="7821" max="7821" width="8" style="58"/>
    <col min="7822" max="7822" width="12.7109375" style="58" customWidth="1"/>
    <col min="7823" max="8063" width="8" style="58"/>
    <col min="8064" max="8066" width="1.7109375" style="58" customWidth="1"/>
    <col min="8067" max="8067" width="13" style="58" customWidth="1"/>
    <col min="8068" max="8068" width="1.7109375" style="58" customWidth="1"/>
    <col min="8069" max="8069" width="2.42578125" style="58" customWidth="1"/>
    <col min="8070" max="8070" width="25.7109375" style="58" customWidth="1"/>
    <col min="8071" max="8071" width="5.7109375" style="58" customWidth="1"/>
    <col min="8072" max="8072" width="1.28515625" style="58" customWidth="1"/>
    <col min="8073" max="8073" width="13" style="58" customWidth="1"/>
    <col min="8074" max="8074" width="1.28515625" style="58" customWidth="1"/>
    <col min="8075" max="8075" width="13" style="58" customWidth="1"/>
    <col min="8076" max="8076" width="13.28515625" style="58" customWidth="1"/>
    <col min="8077" max="8077" width="8" style="58"/>
    <col min="8078" max="8078" width="12.7109375" style="58" customWidth="1"/>
    <col min="8079" max="8319" width="8" style="58"/>
    <col min="8320" max="8322" width="1.7109375" style="58" customWidth="1"/>
    <col min="8323" max="8323" width="13" style="58" customWidth="1"/>
    <col min="8324" max="8324" width="1.7109375" style="58" customWidth="1"/>
    <col min="8325" max="8325" width="2.42578125" style="58" customWidth="1"/>
    <col min="8326" max="8326" width="25.7109375" style="58" customWidth="1"/>
    <col min="8327" max="8327" width="5.7109375" style="58" customWidth="1"/>
    <col min="8328" max="8328" width="1.28515625" style="58" customWidth="1"/>
    <col min="8329" max="8329" width="13" style="58" customWidth="1"/>
    <col min="8330" max="8330" width="1.28515625" style="58" customWidth="1"/>
    <col min="8331" max="8331" width="13" style="58" customWidth="1"/>
    <col min="8332" max="8332" width="13.28515625" style="58" customWidth="1"/>
    <col min="8333" max="8333" width="8" style="58"/>
    <col min="8334" max="8334" width="12.7109375" style="58" customWidth="1"/>
    <col min="8335" max="8575" width="8" style="58"/>
    <col min="8576" max="8578" width="1.7109375" style="58" customWidth="1"/>
    <col min="8579" max="8579" width="13" style="58" customWidth="1"/>
    <col min="8580" max="8580" width="1.7109375" style="58" customWidth="1"/>
    <col min="8581" max="8581" width="2.42578125" style="58" customWidth="1"/>
    <col min="8582" max="8582" width="25.7109375" style="58" customWidth="1"/>
    <col min="8583" max="8583" width="5.7109375" style="58" customWidth="1"/>
    <col min="8584" max="8584" width="1.28515625" style="58" customWidth="1"/>
    <col min="8585" max="8585" width="13" style="58" customWidth="1"/>
    <col min="8586" max="8586" width="1.28515625" style="58" customWidth="1"/>
    <col min="8587" max="8587" width="13" style="58" customWidth="1"/>
    <col min="8588" max="8588" width="13.28515625" style="58" customWidth="1"/>
    <col min="8589" max="8589" width="8" style="58"/>
    <col min="8590" max="8590" width="12.7109375" style="58" customWidth="1"/>
    <col min="8591" max="8831" width="8" style="58"/>
    <col min="8832" max="8834" width="1.7109375" style="58" customWidth="1"/>
    <col min="8835" max="8835" width="13" style="58" customWidth="1"/>
    <col min="8836" max="8836" width="1.7109375" style="58" customWidth="1"/>
    <col min="8837" max="8837" width="2.42578125" style="58" customWidth="1"/>
    <col min="8838" max="8838" width="25.7109375" style="58" customWidth="1"/>
    <col min="8839" max="8839" width="5.7109375" style="58" customWidth="1"/>
    <col min="8840" max="8840" width="1.28515625" style="58" customWidth="1"/>
    <col min="8841" max="8841" width="13" style="58" customWidth="1"/>
    <col min="8842" max="8842" width="1.28515625" style="58" customWidth="1"/>
    <col min="8843" max="8843" width="13" style="58" customWidth="1"/>
    <col min="8844" max="8844" width="13.28515625" style="58" customWidth="1"/>
    <col min="8845" max="8845" width="8" style="58"/>
    <col min="8846" max="8846" width="12.7109375" style="58" customWidth="1"/>
    <col min="8847" max="9087" width="8" style="58"/>
    <col min="9088" max="9090" width="1.7109375" style="58" customWidth="1"/>
    <col min="9091" max="9091" width="13" style="58" customWidth="1"/>
    <col min="9092" max="9092" width="1.7109375" style="58" customWidth="1"/>
    <col min="9093" max="9093" width="2.42578125" style="58" customWidth="1"/>
    <col min="9094" max="9094" width="25.7109375" style="58" customWidth="1"/>
    <col min="9095" max="9095" width="5.7109375" style="58" customWidth="1"/>
    <col min="9096" max="9096" width="1.28515625" style="58" customWidth="1"/>
    <col min="9097" max="9097" width="13" style="58" customWidth="1"/>
    <col min="9098" max="9098" width="1.28515625" style="58" customWidth="1"/>
    <col min="9099" max="9099" width="13" style="58" customWidth="1"/>
    <col min="9100" max="9100" width="13.28515625" style="58" customWidth="1"/>
    <col min="9101" max="9101" width="8" style="58"/>
    <col min="9102" max="9102" width="12.7109375" style="58" customWidth="1"/>
    <col min="9103" max="9343" width="8" style="58"/>
    <col min="9344" max="9346" width="1.7109375" style="58" customWidth="1"/>
    <col min="9347" max="9347" width="13" style="58" customWidth="1"/>
    <col min="9348" max="9348" width="1.7109375" style="58" customWidth="1"/>
    <col min="9349" max="9349" width="2.42578125" style="58" customWidth="1"/>
    <col min="9350" max="9350" width="25.7109375" style="58" customWidth="1"/>
    <col min="9351" max="9351" width="5.7109375" style="58" customWidth="1"/>
    <col min="9352" max="9352" width="1.28515625" style="58" customWidth="1"/>
    <col min="9353" max="9353" width="13" style="58" customWidth="1"/>
    <col min="9354" max="9354" width="1.28515625" style="58" customWidth="1"/>
    <col min="9355" max="9355" width="13" style="58" customWidth="1"/>
    <col min="9356" max="9356" width="13.28515625" style="58" customWidth="1"/>
    <col min="9357" max="9357" width="8" style="58"/>
    <col min="9358" max="9358" width="12.7109375" style="58" customWidth="1"/>
    <col min="9359" max="9599" width="8" style="58"/>
    <col min="9600" max="9602" width="1.7109375" style="58" customWidth="1"/>
    <col min="9603" max="9603" width="13" style="58" customWidth="1"/>
    <col min="9604" max="9604" width="1.7109375" style="58" customWidth="1"/>
    <col min="9605" max="9605" width="2.42578125" style="58" customWidth="1"/>
    <col min="9606" max="9606" width="25.7109375" style="58" customWidth="1"/>
    <col min="9607" max="9607" width="5.7109375" style="58" customWidth="1"/>
    <col min="9608" max="9608" width="1.28515625" style="58" customWidth="1"/>
    <col min="9609" max="9609" width="13" style="58" customWidth="1"/>
    <col min="9610" max="9610" width="1.28515625" style="58" customWidth="1"/>
    <col min="9611" max="9611" width="13" style="58" customWidth="1"/>
    <col min="9612" max="9612" width="13.28515625" style="58" customWidth="1"/>
    <col min="9613" max="9613" width="8" style="58"/>
    <col min="9614" max="9614" width="12.7109375" style="58" customWidth="1"/>
    <col min="9615" max="9855" width="8" style="58"/>
    <col min="9856" max="9858" width="1.7109375" style="58" customWidth="1"/>
    <col min="9859" max="9859" width="13" style="58" customWidth="1"/>
    <col min="9860" max="9860" width="1.7109375" style="58" customWidth="1"/>
    <col min="9861" max="9861" width="2.42578125" style="58" customWidth="1"/>
    <col min="9862" max="9862" width="25.7109375" style="58" customWidth="1"/>
    <col min="9863" max="9863" width="5.7109375" style="58" customWidth="1"/>
    <col min="9864" max="9864" width="1.28515625" style="58" customWidth="1"/>
    <col min="9865" max="9865" width="13" style="58" customWidth="1"/>
    <col min="9866" max="9866" width="1.28515625" style="58" customWidth="1"/>
    <col min="9867" max="9867" width="13" style="58" customWidth="1"/>
    <col min="9868" max="9868" width="13.28515625" style="58" customWidth="1"/>
    <col min="9869" max="9869" width="8" style="58"/>
    <col min="9870" max="9870" width="12.7109375" style="58" customWidth="1"/>
    <col min="9871" max="10111" width="8" style="58"/>
    <col min="10112" max="10114" width="1.7109375" style="58" customWidth="1"/>
    <col min="10115" max="10115" width="13" style="58" customWidth="1"/>
    <col min="10116" max="10116" width="1.7109375" style="58" customWidth="1"/>
    <col min="10117" max="10117" width="2.42578125" style="58" customWidth="1"/>
    <col min="10118" max="10118" width="25.7109375" style="58" customWidth="1"/>
    <col min="10119" max="10119" width="5.7109375" style="58" customWidth="1"/>
    <col min="10120" max="10120" width="1.28515625" style="58" customWidth="1"/>
    <col min="10121" max="10121" width="13" style="58" customWidth="1"/>
    <col min="10122" max="10122" width="1.28515625" style="58" customWidth="1"/>
    <col min="10123" max="10123" width="13" style="58" customWidth="1"/>
    <col min="10124" max="10124" width="13.28515625" style="58" customWidth="1"/>
    <col min="10125" max="10125" width="8" style="58"/>
    <col min="10126" max="10126" width="12.7109375" style="58" customWidth="1"/>
    <col min="10127" max="10367" width="8" style="58"/>
    <col min="10368" max="10370" width="1.7109375" style="58" customWidth="1"/>
    <col min="10371" max="10371" width="13" style="58" customWidth="1"/>
    <col min="10372" max="10372" width="1.7109375" style="58" customWidth="1"/>
    <col min="10373" max="10373" width="2.42578125" style="58" customWidth="1"/>
    <col min="10374" max="10374" width="25.7109375" style="58" customWidth="1"/>
    <col min="10375" max="10375" width="5.7109375" style="58" customWidth="1"/>
    <col min="10376" max="10376" width="1.28515625" style="58" customWidth="1"/>
    <col min="10377" max="10377" width="13" style="58" customWidth="1"/>
    <col min="10378" max="10378" width="1.28515625" style="58" customWidth="1"/>
    <col min="10379" max="10379" width="13" style="58" customWidth="1"/>
    <col min="10380" max="10380" width="13.28515625" style="58" customWidth="1"/>
    <col min="10381" max="10381" width="8" style="58"/>
    <col min="10382" max="10382" width="12.7109375" style="58" customWidth="1"/>
    <col min="10383" max="10623" width="8" style="58"/>
    <col min="10624" max="10626" width="1.7109375" style="58" customWidth="1"/>
    <col min="10627" max="10627" width="13" style="58" customWidth="1"/>
    <col min="10628" max="10628" width="1.7109375" style="58" customWidth="1"/>
    <col min="10629" max="10629" width="2.42578125" style="58" customWidth="1"/>
    <col min="10630" max="10630" width="25.7109375" style="58" customWidth="1"/>
    <col min="10631" max="10631" width="5.7109375" style="58" customWidth="1"/>
    <col min="10632" max="10632" width="1.28515625" style="58" customWidth="1"/>
    <col min="10633" max="10633" width="13" style="58" customWidth="1"/>
    <col min="10634" max="10634" width="1.28515625" style="58" customWidth="1"/>
    <col min="10635" max="10635" width="13" style="58" customWidth="1"/>
    <col min="10636" max="10636" width="13.28515625" style="58" customWidth="1"/>
    <col min="10637" max="10637" width="8" style="58"/>
    <col min="10638" max="10638" width="12.7109375" style="58" customWidth="1"/>
    <col min="10639" max="10879" width="8" style="58"/>
    <col min="10880" max="10882" width="1.7109375" style="58" customWidth="1"/>
    <col min="10883" max="10883" width="13" style="58" customWidth="1"/>
    <col min="10884" max="10884" width="1.7109375" style="58" customWidth="1"/>
    <col min="10885" max="10885" width="2.42578125" style="58" customWidth="1"/>
    <col min="10886" max="10886" width="25.7109375" style="58" customWidth="1"/>
    <col min="10887" max="10887" width="5.7109375" style="58" customWidth="1"/>
    <col min="10888" max="10888" width="1.28515625" style="58" customWidth="1"/>
    <col min="10889" max="10889" width="13" style="58" customWidth="1"/>
    <col min="10890" max="10890" width="1.28515625" style="58" customWidth="1"/>
    <col min="10891" max="10891" width="13" style="58" customWidth="1"/>
    <col min="10892" max="10892" width="13.28515625" style="58" customWidth="1"/>
    <col min="10893" max="10893" width="8" style="58"/>
    <col min="10894" max="10894" width="12.7109375" style="58" customWidth="1"/>
    <col min="10895" max="11135" width="8" style="58"/>
    <col min="11136" max="11138" width="1.7109375" style="58" customWidth="1"/>
    <col min="11139" max="11139" width="13" style="58" customWidth="1"/>
    <col min="11140" max="11140" width="1.7109375" style="58" customWidth="1"/>
    <col min="11141" max="11141" width="2.42578125" style="58" customWidth="1"/>
    <col min="11142" max="11142" width="25.7109375" style="58" customWidth="1"/>
    <col min="11143" max="11143" width="5.7109375" style="58" customWidth="1"/>
    <col min="11144" max="11144" width="1.28515625" style="58" customWidth="1"/>
    <col min="11145" max="11145" width="13" style="58" customWidth="1"/>
    <col min="11146" max="11146" width="1.28515625" style="58" customWidth="1"/>
    <col min="11147" max="11147" width="13" style="58" customWidth="1"/>
    <col min="11148" max="11148" width="13.28515625" style="58" customWidth="1"/>
    <col min="11149" max="11149" width="8" style="58"/>
    <col min="11150" max="11150" width="12.7109375" style="58" customWidth="1"/>
    <col min="11151" max="11391" width="8" style="58"/>
    <col min="11392" max="11394" width="1.7109375" style="58" customWidth="1"/>
    <col min="11395" max="11395" width="13" style="58" customWidth="1"/>
    <col min="11396" max="11396" width="1.7109375" style="58" customWidth="1"/>
    <col min="11397" max="11397" width="2.42578125" style="58" customWidth="1"/>
    <col min="11398" max="11398" width="25.7109375" style="58" customWidth="1"/>
    <col min="11399" max="11399" width="5.7109375" style="58" customWidth="1"/>
    <col min="11400" max="11400" width="1.28515625" style="58" customWidth="1"/>
    <col min="11401" max="11401" width="13" style="58" customWidth="1"/>
    <col min="11402" max="11402" width="1.28515625" style="58" customWidth="1"/>
    <col min="11403" max="11403" width="13" style="58" customWidth="1"/>
    <col min="11404" max="11404" width="13.28515625" style="58" customWidth="1"/>
    <col min="11405" max="11405" width="8" style="58"/>
    <col min="11406" max="11406" width="12.7109375" style="58" customWidth="1"/>
    <col min="11407" max="11647" width="8" style="58"/>
    <col min="11648" max="11650" width="1.7109375" style="58" customWidth="1"/>
    <col min="11651" max="11651" width="13" style="58" customWidth="1"/>
    <col min="11652" max="11652" width="1.7109375" style="58" customWidth="1"/>
    <col min="11653" max="11653" width="2.42578125" style="58" customWidth="1"/>
    <col min="11654" max="11654" width="25.7109375" style="58" customWidth="1"/>
    <col min="11655" max="11655" width="5.7109375" style="58" customWidth="1"/>
    <col min="11656" max="11656" width="1.28515625" style="58" customWidth="1"/>
    <col min="11657" max="11657" width="13" style="58" customWidth="1"/>
    <col min="11658" max="11658" width="1.28515625" style="58" customWidth="1"/>
    <col min="11659" max="11659" width="13" style="58" customWidth="1"/>
    <col min="11660" max="11660" width="13.28515625" style="58" customWidth="1"/>
    <col min="11661" max="11661" width="8" style="58"/>
    <col min="11662" max="11662" width="12.7109375" style="58" customWidth="1"/>
    <col min="11663" max="11903" width="8" style="58"/>
    <col min="11904" max="11906" width="1.7109375" style="58" customWidth="1"/>
    <col min="11907" max="11907" width="13" style="58" customWidth="1"/>
    <col min="11908" max="11908" width="1.7109375" style="58" customWidth="1"/>
    <col min="11909" max="11909" width="2.42578125" style="58" customWidth="1"/>
    <col min="11910" max="11910" width="25.7109375" style="58" customWidth="1"/>
    <col min="11911" max="11911" width="5.7109375" style="58" customWidth="1"/>
    <col min="11912" max="11912" width="1.28515625" style="58" customWidth="1"/>
    <col min="11913" max="11913" width="13" style="58" customWidth="1"/>
    <col min="11914" max="11914" width="1.28515625" style="58" customWidth="1"/>
    <col min="11915" max="11915" width="13" style="58" customWidth="1"/>
    <col min="11916" max="11916" width="13.28515625" style="58" customWidth="1"/>
    <col min="11917" max="11917" width="8" style="58"/>
    <col min="11918" max="11918" width="12.7109375" style="58" customWidth="1"/>
    <col min="11919" max="12159" width="8" style="58"/>
    <col min="12160" max="12162" width="1.7109375" style="58" customWidth="1"/>
    <col min="12163" max="12163" width="13" style="58" customWidth="1"/>
    <col min="12164" max="12164" width="1.7109375" style="58" customWidth="1"/>
    <col min="12165" max="12165" width="2.42578125" style="58" customWidth="1"/>
    <col min="12166" max="12166" width="25.7109375" style="58" customWidth="1"/>
    <col min="12167" max="12167" width="5.7109375" style="58" customWidth="1"/>
    <col min="12168" max="12168" width="1.28515625" style="58" customWidth="1"/>
    <col min="12169" max="12169" width="13" style="58" customWidth="1"/>
    <col min="12170" max="12170" width="1.28515625" style="58" customWidth="1"/>
    <col min="12171" max="12171" width="13" style="58" customWidth="1"/>
    <col min="12172" max="12172" width="13.28515625" style="58" customWidth="1"/>
    <col min="12173" max="12173" width="8" style="58"/>
    <col min="12174" max="12174" width="12.7109375" style="58" customWidth="1"/>
    <col min="12175" max="12415" width="8" style="58"/>
    <col min="12416" max="12418" width="1.7109375" style="58" customWidth="1"/>
    <col min="12419" max="12419" width="13" style="58" customWidth="1"/>
    <col min="12420" max="12420" width="1.7109375" style="58" customWidth="1"/>
    <col min="12421" max="12421" width="2.42578125" style="58" customWidth="1"/>
    <col min="12422" max="12422" width="25.7109375" style="58" customWidth="1"/>
    <col min="12423" max="12423" width="5.7109375" style="58" customWidth="1"/>
    <col min="12424" max="12424" width="1.28515625" style="58" customWidth="1"/>
    <col min="12425" max="12425" width="13" style="58" customWidth="1"/>
    <col min="12426" max="12426" width="1.28515625" style="58" customWidth="1"/>
    <col min="12427" max="12427" width="13" style="58" customWidth="1"/>
    <col min="12428" max="12428" width="13.28515625" style="58" customWidth="1"/>
    <col min="12429" max="12429" width="8" style="58"/>
    <col min="12430" max="12430" width="12.7109375" style="58" customWidth="1"/>
    <col min="12431" max="12671" width="8" style="58"/>
    <col min="12672" max="12674" width="1.7109375" style="58" customWidth="1"/>
    <col min="12675" max="12675" width="13" style="58" customWidth="1"/>
    <col min="12676" max="12676" width="1.7109375" style="58" customWidth="1"/>
    <col min="12677" max="12677" width="2.42578125" style="58" customWidth="1"/>
    <col min="12678" max="12678" width="25.7109375" style="58" customWidth="1"/>
    <col min="12679" max="12679" width="5.7109375" style="58" customWidth="1"/>
    <col min="12680" max="12680" width="1.28515625" style="58" customWidth="1"/>
    <col min="12681" max="12681" width="13" style="58" customWidth="1"/>
    <col min="12682" max="12682" width="1.28515625" style="58" customWidth="1"/>
    <col min="12683" max="12683" width="13" style="58" customWidth="1"/>
    <col min="12684" max="12684" width="13.28515625" style="58" customWidth="1"/>
    <col min="12685" max="12685" width="8" style="58"/>
    <col min="12686" max="12686" width="12.7109375" style="58" customWidth="1"/>
    <col min="12687" max="12927" width="8" style="58"/>
    <col min="12928" max="12930" width="1.7109375" style="58" customWidth="1"/>
    <col min="12931" max="12931" width="13" style="58" customWidth="1"/>
    <col min="12932" max="12932" width="1.7109375" style="58" customWidth="1"/>
    <col min="12933" max="12933" width="2.42578125" style="58" customWidth="1"/>
    <col min="12934" max="12934" width="25.7109375" style="58" customWidth="1"/>
    <col min="12935" max="12935" width="5.7109375" style="58" customWidth="1"/>
    <col min="12936" max="12936" width="1.28515625" style="58" customWidth="1"/>
    <col min="12937" max="12937" width="13" style="58" customWidth="1"/>
    <col min="12938" max="12938" width="1.28515625" style="58" customWidth="1"/>
    <col min="12939" max="12939" width="13" style="58" customWidth="1"/>
    <col min="12940" max="12940" width="13.28515625" style="58" customWidth="1"/>
    <col min="12941" max="12941" width="8" style="58"/>
    <col min="12942" max="12942" width="12.7109375" style="58" customWidth="1"/>
    <col min="12943" max="13183" width="8" style="58"/>
    <col min="13184" max="13186" width="1.7109375" style="58" customWidth="1"/>
    <col min="13187" max="13187" width="13" style="58" customWidth="1"/>
    <col min="13188" max="13188" width="1.7109375" style="58" customWidth="1"/>
    <col min="13189" max="13189" width="2.42578125" style="58" customWidth="1"/>
    <col min="13190" max="13190" width="25.7109375" style="58" customWidth="1"/>
    <col min="13191" max="13191" width="5.7109375" style="58" customWidth="1"/>
    <col min="13192" max="13192" width="1.28515625" style="58" customWidth="1"/>
    <col min="13193" max="13193" width="13" style="58" customWidth="1"/>
    <col min="13194" max="13194" width="1.28515625" style="58" customWidth="1"/>
    <col min="13195" max="13195" width="13" style="58" customWidth="1"/>
    <col min="13196" max="13196" width="13.28515625" style="58" customWidth="1"/>
    <col min="13197" max="13197" width="8" style="58"/>
    <col min="13198" max="13198" width="12.7109375" style="58" customWidth="1"/>
    <col min="13199" max="13439" width="8" style="58"/>
    <col min="13440" max="13442" width="1.7109375" style="58" customWidth="1"/>
    <col min="13443" max="13443" width="13" style="58" customWidth="1"/>
    <col min="13444" max="13444" width="1.7109375" style="58" customWidth="1"/>
    <col min="13445" max="13445" width="2.42578125" style="58" customWidth="1"/>
    <col min="13446" max="13446" width="25.7109375" style="58" customWidth="1"/>
    <col min="13447" max="13447" width="5.7109375" style="58" customWidth="1"/>
    <col min="13448" max="13448" width="1.28515625" style="58" customWidth="1"/>
    <col min="13449" max="13449" width="13" style="58" customWidth="1"/>
    <col min="13450" max="13450" width="1.28515625" style="58" customWidth="1"/>
    <col min="13451" max="13451" width="13" style="58" customWidth="1"/>
    <col min="13452" max="13452" width="13.28515625" style="58" customWidth="1"/>
    <col min="13453" max="13453" width="8" style="58"/>
    <col min="13454" max="13454" width="12.7109375" style="58" customWidth="1"/>
    <col min="13455" max="13695" width="8" style="58"/>
    <col min="13696" max="13698" width="1.7109375" style="58" customWidth="1"/>
    <col min="13699" max="13699" width="13" style="58" customWidth="1"/>
    <col min="13700" max="13700" width="1.7109375" style="58" customWidth="1"/>
    <col min="13701" max="13701" width="2.42578125" style="58" customWidth="1"/>
    <col min="13702" max="13702" width="25.7109375" style="58" customWidth="1"/>
    <col min="13703" max="13703" width="5.7109375" style="58" customWidth="1"/>
    <col min="13704" max="13704" width="1.28515625" style="58" customWidth="1"/>
    <col min="13705" max="13705" width="13" style="58" customWidth="1"/>
    <col min="13706" max="13706" width="1.28515625" style="58" customWidth="1"/>
    <col min="13707" max="13707" width="13" style="58" customWidth="1"/>
    <col min="13708" max="13708" width="13.28515625" style="58" customWidth="1"/>
    <col min="13709" max="13709" width="8" style="58"/>
    <col min="13710" max="13710" width="12.7109375" style="58" customWidth="1"/>
    <col min="13711" max="13951" width="8" style="58"/>
    <col min="13952" max="13954" width="1.7109375" style="58" customWidth="1"/>
    <col min="13955" max="13955" width="13" style="58" customWidth="1"/>
    <col min="13956" max="13956" width="1.7109375" style="58" customWidth="1"/>
    <col min="13957" max="13957" width="2.42578125" style="58" customWidth="1"/>
    <col min="13958" max="13958" width="25.7109375" style="58" customWidth="1"/>
    <col min="13959" max="13959" width="5.7109375" style="58" customWidth="1"/>
    <col min="13960" max="13960" width="1.28515625" style="58" customWidth="1"/>
    <col min="13961" max="13961" width="13" style="58" customWidth="1"/>
    <col min="13962" max="13962" width="1.28515625" style="58" customWidth="1"/>
    <col min="13963" max="13963" width="13" style="58" customWidth="1"/>
    <col min="13964" max="13964" width="13.28515625" style="58" customWidth="1"/>
    <col min="13965" max="13965" width="8" style="58"/>
    <col min="13966" max="13966" width="12.7109375" style="58" customWidth="1"/>
    <col min="13967" max="14207" width="8" style="58"/>
    <col min="14208" max="14210" width="1.7109375" style="58" customWidth="1"/>
    <col min="14211" max="14211" width="13" style="58" customWidth="1"/>
    <col min="14212" max="14212" width="1.7109375" style="58" customWidth="1"/>
    <col min="14213" max="14213" width="2.42578125" style="58" customWidth="1"/>
    <col min="14214" max="14214" width="25.7109375" style="58" customWidth="1"/>
    <col min="14215" max="14215" width="5.7109375" style="58" customWidth="1"/>
    <col min="14216" max="14216" width="1.28515625" style="58" customWidth="1"/>
    <col min="14217" max="14217" width="13" style="58" customWidth="1"/>
    <col min="14218" max="14218" width="1.28515625" style="58" customWidth="1"/>
    <col min="14219" max="14219" width="13" style="58" customWidth="1"/>
    <col min="14220" max="14220" width="13.28515625" style="58" customWidth="1"/>
    <col min="14221" max="14221" width="8" style="58"/>
    <col min="14222" max="14222" width="12.7109375" style="58" customWidth="1"/>
    <col min="14223" max="14463" width="8" style="58"/>
    <col min="14464" max="14466" width="1.7109375" style="58" customWidth="1"/>
    <col min="14467" max="14467" width="13" style="58" customWidth="1"/>
    <col min="14468" max="14468" width="1.7109375" style="58" customWidth="1"/>
    <col min="14469" max="14469" width="2.42578125" style="58" customWidth="1"/>
    <col min="14470" max="14470" width="25.7109375" style="58" customWidth="1"/>
    <col min="14471" max="14471" width="5.7109375" style="58" customWidth="1"/>
    <col min="14472" max="14472" width="1.28515625" style="58" customWidth="1"/>
    <col min="14473" max="14473" width="13" style="58" customWidth="1"/>
    <col min="14474" max="14474" width="1.28515625" style="58" customWidth="1"/>
    <col min="14475" max="14475" width="13" style="58" customWidth="1"/>
    <col min="14476" max="14476" width="13.28515625" style="58" customWidth="1"/>
    <col min="14477" max="14477" width="8" style="58"/>
    <col min="14478" max="14478" width="12.7109375" style="58" customWidth="1"/>
    <col min="14479" max="14719" width="8" style="58"/>
    <col min="14720" max="14722" width="1.7109375" style="58" customWidth="1"/>
    <col min="14723" max="14723" width="13" style="58" customWidth="1"/>
    <col min="14724" max="14724" width="1.7109375" style="58" customWidth="1"/>
    <col min="14725" max="14725" width="2.42578125" style="58" customWidth="1"/>
    <col min="14726" max="14726" width="25.7109375" style="58" customWidth="1"/>
    <col min="14727" max="14727" width="5.7109375" style="58" customWidth="1"/>
    <col min="14728" max="14728" width="1.28515625" style="58" customWidth="1"/>
    <col min="14729" max="14729" width="13" style="58" customWidth="1"/>
    <col min="14730" max="14730" width="1.28515625" style="58" customWidth="1"/>
    <col min="14731" max="14731" width="13" style="58" customWidth="1"/>
    <col min="14732" max="14732" width="13.28515625" style="58" customWidth="1"/>
    <col min="14733" max="14733" width="8" style="58"/>
    <col min="14734" max="14734" width="12.7109375" style="58" customWidth="1"/>
    <col min="14735" max="14975" width="8" style="58"/>
    <col min="14976" max="14978" width="1.7109375" style="58" customWidth="1"/>
    <col min="14979" max="14979" width="13" style="58" customWidth="1"/>
    <col min="14980" max="14980" width="1.7109375" style="58" customWidth="1"/>
    <col min="14981" max="14981" width="2.42578125" style="58" customWidth="1"/>
    <col min="14982" max="14982" width="25.7109375" style="58" customWidth="1"/>
    <col min="14983" max="14983" width="5.7109375" style="58" customWidth="1"/>
    <col min="14984" max="14984" width="1.28515625" style="58" customWidth="1"/>
    <col min="14985" max="14985" width="13" style="58" customWidth="1"/>
    <col min="14986" max="14986" width="1.28515625" style="58" customWidth="1"/>
    <col min="14987" max="14987" width="13" style="58" customWidth="1"/>
    <col min="14988" max="14988" width="13.28515625" style="58" customWidth="1"/>
    <col min="14989" max="14989" width="8" style="58"/>
    <col min="14990" max="14990" width="12.7109375" style="58" customWidth="1"/>
    <col min="14991" max="15231" width="8" style="58"/>
    <col min="15232" max="15234" width="1.7109375" style="58" customWidth="1"/>
    <col min="15235" max="15235" width="13" style="58" customWidth="1"/>
    <col min="15236" max="15236" width="1.7109375" style="58" customWidth="1"/>
    <col min="15237" max="15237" width="2.42578125" style="58" customWidth="1"/>
    <col min="15238" max="15238" width="25.7109375" style="58" customWidth="1"/>
    <col min="15239" max="15239" width="5.7109375" style="58" customWidth="1"/>
    <col min="15240" max="15240" width="1.28515625" style="58" customWidth="1"/>
    <col min="15241" max="15241" width="13" style="58" customWidth="1"/>
    <col min="15242" max="15242" width="1.28515625" style="58" customWidth="1"/>
    <col min="15243" max="15243" width="13" style="58" customWidth="1"/>
    <col min="15244" max="15244" width="13.28515625" style="58" customWidth="1"/>
    <col min="15245" max="15245" width="8" style="58"/>
    <col min="15246" max="15246" width="12.7109375" style="58" customWidth="1"/>
    <col min="15247" max="15487" width="8" style="58"/>
    <col min="15488" max="15490" width="1.7109375" style="58" customWidth="1"/>
    <col min="15491" max="15491" width="13" style="58" customWidth="1"/>
    <col min="15492" max="15492" width="1.7109375" style="58" customWidth="1"/>
    <col min="15493" max="15493" width="2.42578125" style="58" customWidth="1"/>
    <col min="15494" max="15494" width="25.7109375" style="58" customWidth="1"/>
    <col min="15495" max="15495" width="5.7109375" style="58" customWidth="1"/>
    <col min="15496" max="15496" width="1.28515625" style="58" customWidth="1"/>
    <col min="15497" max="15497" width="13" style="58" customWidth="1"/>
    <col min="15498" max="15498" width="1.28515625" style="58" customWidth="1"/>
    <col min="15499" max="15499" width="13" style="58" customWidth="1"/>
    <col min="15500" max="15500" width="13.28515625" style="58" customWidth="1"/>
    <col min="15501" max="15501" width="8" style="58"/>
    <col min="15502" max="15502" width="12.7109375" style="58" customWidth="1"/>
    <col min="15503" max="15743" width="8" style="58"/>
    <col min="15744" max="15746" width="1.7109375" style="58" customWidth="1"/>
    <col min="15747" max="15747" width="13" style="58" customWidth="1"/>
    <col min="15748" max="15748" width="1.7109375" style="58" customWidth="1"/>
    <col min="15749" max="15749" width="2.42578125" style="58" customWidth="1"/>
    <col min="15750" max="15750" width="25.7109375" style="58" customWidth="1"/>
    <col min="15751" max="15751" width="5.7109375" style="58" customWidth="1"/>
    <col min="15752" max="15752" width="1.28515625" style="58" customWidth="1"/>
    <col min="15753" max="15753" width="13" style="58" customWidth="1"/>
    <col min="15754" max="15754" width="1.28515625" style="58" customWidth="1"/>
    <col min="15755" max="15755" width="13" style="58" customWidth="1"/>
    <col min="15756" max="15756" width="13.28515625" style="58" customWidth="1"/>
    <col min="15757" max="15757" width="8" style="58"/>
    <col min="15758" max="15758" width="12.7109375" style="58" customWidth="1"/>
    <col min="15759" max="15999" width="8" style="58"/>
    <col min="16000" max="16002" width="1.7109375" style="58" customWidth="1"/>
    <col min="16003" max="16003" width="13" style="58" customWidth="1"/>
    <col min="16004" max="16004" width="1.7109375" style="58" customWidth="1"/>
    <col min="16005" max="16005" width="2.42578125" style="58" customWidth="1"/>
    <col min="16006" max="16006" width="25.7109375" style="58" customWidth="1"/>
    <col min="16007" max="16007" width="5.7109375" style="58" customWidth="1"/>
    <col min="16008" max="16008" width="1.28515625" style="58" customWidth="1"/>
    <col min="16009" max="16009" width="13" style="58" customWidth="1"/>
    <col min="16010" max="16010" width="1.28515625" style="58" customWidth="1"/>
    <col min="16011" max="16011" width="13" style="58" customWidth="1"/>
    <col min="16012" max="16012" width="13.28515625" style="58" customWidth="1"/>
    <col min="16013" max="16013" width="8" style="58"/>
    <col min="16014" max="16014" width="12.7109375" style="58" customWidth="1"/>
    <col min="16015" max="16384" width="8" style="58"/>
  </cols>
  <sheetData>
    <row r="1" spans="1:9" ht="16.5" customHeight="1">
      <c r="A1" s="65" t="s">
        <v>0</v>
      </c>
    </row>
    <row r="2" spans="1:9" ht="16.5" customHeight="1">
      <c r="A2" s="65" t="s">
        <v>52</v>
      </c>
    </row>
    <row r="3" spans="1:9" ht="16.5" customHeight="1">
      <c r="A3" s="67" t="s">
        <v>134</v>
      </c>
      <c r="B3" s="68"/>
      <c r="C3" s="68"/>
      <c r="D3" s="68"/>
      <c r="E3" s="69"/>
      <c r="F3" s="69"/>
      <c r="G3" s="4"/>
      <c r="H3" s="4"/>
      <c r="I3" s="4"/>
    </row>
    <row r="4" spans="1:9" ht="16.5" customHeight="1">
      <c r="A4" s="65"/>
      <c r="G4" s="5"/>
      <c r="H4" s="5"/>
      <c r="I4" s="5"/>
    </row>
    <row r="5" spans="1:9" ht="16.5" customHeight="1">
      <c r="A5" s="65"/>
      <c r="G5" s="5"/>
      <c r="H5" s="5"/>
      <c r="I5" s="5"/>
    </row>
    <row r="6" spans="1:9" ht="16.5" customHeight="1">
      <c r="E6" s="70"/>
      <c r="F6" s="70"/>
      <c r="G6" s="7" t="s">
        <v>2</v>
      </c>
      <c r="H6" s="7"/>
      <c r="I6" s="7" t="s">
        <v>2</v>
      </c>
    </row>
    <row r="7" spans="1:9" ht="16.5" customHeight="1">
      <c r="E7" s="70"/>
      <c r="F7" s="70"/>
      <c r="G7" s="31" t="s">
        <v>135</v>
      </c>
      <c r="H7" s="71"/>
      <c r="I7" s="31" t="s">
        <v>135</v>
      </c>
    </row>
    <row r="8" spans="1:9" ht="16.5" customHeight="1">
      <c r="E8" s="70"/>
      <c r="F8" s="70"/>
      <c r="G8" s="8" t="s">
        <v>121</v>
      </c>
      <c r="H8" s="49"/>
      <c r="I8" s="8" t="s">
        <v>5</v>
      </c>
    </row>
    <row r="9" spans="1:9" ht="16.5" customHeight="1">
      <c r="E9" s="72" t="s">
        <v>53</v>
      </c>
      <c r="F9" s="73"/>
      <c r="G9" s="9" t="s">
        <v>7</v>
      </c>
      <c r="I9" s="9" t="s">
        <v>7</v>
      </c>
    </row>
    <row r="10" spans="1:9" ht="16.5" customHeight="1"/>
    <row r="11" spans="1:9" ht="16.5" customHeight="1">
      <c r="A11" s="58" t="s">
        <v>54</v>
      </c>
      <c r="G11" s="1">
        <v>129227754</v>
      </c>
      <c r="H11" s="19"/>
      <c r="I11" s="1">
        <v>145530466</v>
      </c>
    </row>
    <row r="12" spans="1:9" ht="16.5" customHeight="1">
      <c r="A12" s="58" t="s">
        <v>124</v>
      </c>
      <c r="G12" s="2">
        <v>-94889997</v>
      </c>
      <c r="H12" s="19"/>
      <c r="I12" s="2">
        <v>-101763697</v>
      </c>
    </row>
    <row r="13" spans="1:9" ht="16.5" customHeight="1">
      <c r="G13" s="1"/>
      <c r="H13" s="1"/>
      <c r="I13" s="1"/>
    </row>
    <row r="14" spans="1:9" ht="16.5" customHeight="1">
      <c r="A14" s="65" t="s">
        <v>55</v>
      </c>
      <c r="G14" s="1">
        <f>SUM(G11:G13)</f>
        <v>34337757</v>
      </c>
      <c r="H14" s="1"/>
      <c r="I14" s="1">
        <f>SUM(I11:I13)</f>
        <v>43766769</v>
      </c>
    </row>
    <row r="15" spans="1:9" ht="16.5" customHeight="1">
      <c r="A15" s="58" t="s">
        <v>56</v>
      </c>
      <c r="G15" s="1">
        <v>2593149</v>
      </c>
      <c r="H15" s="1"/>
      <c r="I15" s="1">
        <v>302940</v>
      </c>
    </row>
    <row r="16" spans="1:9" ht="16.5" customHeight="1">
      <c r="A16" s="58" t="s">
        <v>57</v>
      </c>
      <c r="G16" s="2">
        <v>5262935</v>
      </c>
      <c r="H16" s="19"/>
      <c r="I16" s="2">
        <v>1255642</v>
      </c>
    </row>
    <row r="17" spans="1:9" ht="16.5" customHeight="1">
      <c r="B17" s="65"/>
      <c r="G17" s="1"/>
      <c r="H17" s="1"/>
      <c r="I17" s="1"/>
    </row>
    <row r="18" spans="1:9" ht="16.5" customHeight="1">
      <c r="A18" s="74" t="s">
        <v>58</v>
      </c>
      <c r="G18" s="2">
        <f>SUM(G14:G16)</f>
        <v>42193841</v>
      </c>
      <c r="H18" s="1"/>
      <c r="I18" s="2">
        <f>SUM(I14:I16)</f>
        <v>45325351</v>
      </c>
    </row>
    <row r="19" spans="1:9" ht="16.5" customHeight="1">
      <c r="A19" s="74"/>
      <c r="G19" s="1"/>
      <c r="H19" s="1"/>
      <c r="I19" s="1"/>
    </row>
    <row r="20" spans="1:9" ht="16.5" customHeight="1">
      <c r="A20" s="58" t="s">
        <v>59</v>
      </c>
      <c r="G20" s="5">
        <v>-16642077</v>
      </c>
      <c r="H20" s="10"/>
      <c r="I20" s="5">
        <v>-13199308</v>
      </c>
    </row>
    <row r="21" spans="1:9" ht="16.5" customHeight="1">
      <c r="A21" s="58" t="s">
        <v>151</v>
      </c>
      <c r="G21" s="4">
        <v>0</v>
      </c>
      <c r="H21" s="1"/>
      <c r="I21" s="4">
        <v>-32298</v>
      </c>
    </row>
    <row r="22" spans="1:9" ht="16.5" customHeight="1">
      <c r="H22" s="1"/>
    </row>
    <row r="23" spans="1:9" ht="16.5" customHeight="1">
      <c r="A23" s="74" t="s">
        <v>60</v>
      </c>
      <c r="G23" s="4">
        <f>SUM(G20:G22)</f>
        <v>-16642077</v>
      </c>
      <c r="H23" s="1"/>
      <c r="I23" s="4">
        <f>SUM(I20:I22)</f>
        <v>-13231606</v>
      </c>
    </row>
    <row r="24" spans="1:9" ht="16.5" customHeight="1">
      <c r="H24" s="1"/>
    </row>
    <row r="25" spans="1:9" ht="16.5" customHeight="1">
      <c r="A25" s="65" t="s">
        <v>61</v>
      </c>
      <c r="B25" s="65"/>
      <c r="E25" s="58"/>
      <c r="F25" s="58"/>
      <c r="G25" s="1">
        <f>+G18+G23</f>
        <v>25551764</v>
      </c>
      <c r="H25" s="1"/>
      <c r="I25" s="1">
        <f>+I18+I23</f>
        <v>32093745</v>
      </c>
    </row>
    <row r="26" spans="1:9" ht="16.5" customHeight="1">
      <c r="A26" s="58" t="s">
        <v>62</v>
      </c>
      <c r="G26" s="4">
        <v>-1975449</v>
      </c>
      <c r="H26" s="19"/>
      <c r="I26" s="4">
        <v>-1252213</v>
      </c>
    </row>
    <row r="27" spans="1:9" ht="16.5" customHeight="1">
      <c r="H27" s="1"/>
    </row>
    <row r="28" spans="1:9" ht="16.5" customHeight="1">
      <c r="A28" s="65" t="s">
        <v>63</v>
      </c>
      <c r="E28" s="58"/>
      <c r="F28" s="58"/>
      <c r="G28" s="1">
        <f>SUM(G25:G27)</f>
        <v>23576315</v>
      </c>
      <c r="H28" s="1"/>
      <c r="I28" s="1">
        <f>SUM(I25:I27)</f>
        <v>30841532</v>
      </c>
    </row>
    <row r="29" spans="1:9" ht="16.5" customHeight="1">
      <c r="A29" s="58" t="s">
        <v>155</v>
      </c>
      <c r="G29" s="4">
        <v>-4780178</v>
      </c>
      <c r="H29" s="19"/>
      <c r="I29" s="4">
        <v>-4908076</v>
      </c>
    </row>
    <row r="30" spans="1:9" ht="16.5" customHeight="1"/>
    <row r="31" spans="1:9" ht="16.5" customHeight="1">
      <c r="A31" s="65" t="s">
        <v>64</v>
      </c>
      <c r="G31" s="3">
        <f>SUM(G28:G29)</f>
        <v>18796137</v>
      </c>
      <c r="I31" s="3">
        <f>SUM(I28:I29)</f>
        <v>25933456</v>
      </c>
    </row>
    <row r="32" spans="1:9" ht="16.5" customHeight="1">
      <c r="A32" s="60" t="s">
        <v>65</v>
      </c>
      <c r="B32" s="75"/>
      <c r="G32" s="11">
        <v>0</v>
      </c>
      <c r="H32" s="12"/>
      <c r="I32" s="11">
        <v>0</v>
      </c>
    </row>
    <row r="33" spans="1:9" ht="16.5" customHeight="1">
      <c r="A33" s="60"/>
      <c r="B33" s="76"/>
      <c r="G33" s="12"/>
      <c r="H33" s="12"/>
      <c r="I33" s="12"/>
    </row>
    <row r="34" spans="1:9" ht="16.5" customHeight="1" thickBot="1">
      <c r="A34" s="77" t="s">
        <v>66</v>
      </c>
      <c r="B34" s="76"/>
      <c r="G34" s="13">
        <f>SUM(G31:G32)</f>
        <v>18796137</v>
      </c>
      <c r="H34" s="12"/>
      <c r="I34" s="13">
        <f>SUM(I31:I32)</f>
        <v>25933456</v>
      </c>
    </row>
    <row r="35" spans="1:9" ht="16.5" customHeight="1" thickTop="1">
      <c r="A35" s="77"/>
      <c r="B35" s="76"/>
      <c r="G35" s="39"/>
      <c r="H35" s="12"/>
      <c r="I35" s="39"/>
    </row>
    <row r="36" spans="1:9" ht="16.5" customHeight="1">
      <c r="G36" s="15"/>
      <c r="H36" s="14"/>
      <c r="I36" s="15"/>
    </row>
    <row r="37" spans="1:9" ht="16.5" customHeight="1">
      <c r="A37" s="65" t="s">
        <v>67</v>
      </c>
      <c r="G37" s="12"/>
      <c r="H37" s="12"/>
      <c r="I37" s="12"/>
    </row>
    <row r="38" spans="1:9" ht="16.5" customHeight="1">
      <c r="G38" s="1"/>
      <c r="H38" s="1"/>
      <c r="I38" s="1"/>
    </row>
    <row r="39" spans="1:9" ht="16.5" customHeight="1" thickBot="1">
      <c r="A39" s="58" t="s">
        <v>68</v>
      </c>
      <c r="E39" s="66">
        <v>20</v>
      </c>
      <c r="G39" s="26">
        <v>4.6990342499999997E-2</v>
      </c>
      <c r="H39" s="19"/>
      <c r="I39" s="26">
        <v>6.4833639999999998E-2</v>
      </c>
    </row>
    <row r="40" spans="1:9" ht="16.5" customHeight="1" thickTop="1">
      <c r="G40" s="15"/>
      <c r="H40" s="14"/>
      <c r="I40" s="15"/>
    </row>
    <row r="41" spans="1:9" ht="16.5" customHeight="1">
      <c r="G41" s="15"/>
      <c r="H41" s="14"/>
      <c r="I41" s="15"/>
    </row>
    <row r="42" spans="1:9" ht="16.5" customHeight="1">
      <c r="G42" s="15"/>
      <c r="H42" s="14"/>
      <c r="I42" s="15"/>
    </row>
    <row r="43" spans="1:9" ht="16.5" customHeight="1">
      <c r="G43" s="15"/>
      <c r="H43" s="14"/>
      <c r="I43" s="15"/>
    </row>
    <row r="44" spans="1:9" ht="16.5" customHeight="1">
      <c r="G44" s="15"/>
      <c r="H44" s="14"/>
      <c r="I44" s="15"/>
    </row>
    <row r="45" spans="1:9" ht="16.5" customHeight="1">
      <c r="G45" s="15"/>
      <c r="H45" s="14"/>
      <c r="I45" s="15"/>
    </row>
    <row r="46" spans="1:9" ht="16.5" customHeight="1">
      <c r="G46" s="15"/>
      <c r="H46" s="14"/>
      <c r="I46" s="15"/>
    </row>
    <row r="47" spans="1:9" ht="10.5" customHeight="1">
      <c r="G47" s="15"/>
      <c r="H47" s="14"/>
      <c r="I47" s="15"/>
    </row>
    <row r="48" spans="1:9" ht="22.15" customHeight="1">
      <c r="A48" s="68" t="str">
        <f>+'2-3'!A108</f>
        <v>The accompanying notes on pages 9 to 19 are an integral part of this financial information.</v>
      </c>
      <c r="B48" s="68"/>
      <c r="C48" s="68"/>
      <c r="D48" s="68"/>
      <c r="E48" s="69"/>
      <c r="F48" s="69"/>
      <c r="G48" s="2"/>
      <c r="H48" s="2"/>
      <c r="I48" s="2"/>
    </row>
  </sheetData>
  <pageMargins left="1.2" right="0.5" top="0.5" bottom="0.6" header="0.49" footer="0.4"/>
  <pageSetup paperSize="9" firstPageNumber="4" orientation="portrait" useFirstPageNumber="1" horizontalDpi="1200" verticalDpi="1200" r:id="rId1"/>
  <headerFooter>
    <oddFooter>&amp;R&amp;"Arial,Regular"&amp;9&amp;P</oddFooter>
  </headerFooter>
  <ignoredErrors>
    <ignoredError sqref="G9:I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89950-8A7F-4767-BA94-03B926A85E65}">
  <sheetPr>
    <tabColor theme="8" tint="0.79998168889431442"/>
  </sheetPr>
  <dimension ref="A1:I48"/>
  <sheetViews>
    <sheetView topLeftCell="A12" zoomScale="110" zoomScaleNormal="110" zoomScaleSheetLayoutView="84" workbookViewId="0">
      <selection activeCell="L33" sqref="L33"/>
    </sheetView>
  </sheetViews>
  <sheetFormatPr defaultColWidth="8" defaultRowHeight="12"/>
  <cols>
    <col min="1" max="3" width="1.7109375" style="58" customWidth="1"/>
    <col min="4" max="4" width="42.85546875" style="58" customWidth="1"/>
    <col min="5" max="5" width="6.28515625" style="66" customWidth="1"/>
    <col min="6" max="6" width="1.42578125" style="66" customWidth="1"/>
    <col min="7" max="7" width="13.7109375" style="3" customWidth="1"/>
    <col min="8" max="8" width="1.42578125" style="3" customWidth="1"/>
    <col min="9" max="9" width="13.7109375" style="3" customWidth="1"/>
    <col min="10" max="127" width="8" style="58"/>
    <col min="128" max="130" width="1.7109375" style="58" customWidth="1"/>
    <col min="131" max="131" width="13" style="58" customWidth="1"/>
    <col min="132" max="132" width="1.7109375" style="58" customWidth="1"/>
    <col min="133" max="133" width="2.42578125" style="58" customWidth="1"/>
    <col min="134" max="134" width="25.7109375" style="58" customWidth="1"/>
    <col min="135" max="135" width="5.7109375" style="58" customWidth="1"/>
    <col min="136" max="136" width="1.28515625" style="58" customWidth="1"/>
    <col min="137" max="137" width="13" style="58" customWidth="1"/>
    <col min="138" max="138" width="1.28515625" style="58" customWidth="1"/>
    <col min="139" max="139" width="13" style="58" customWidth="1"/>
    <col min="140" max="140" width="13.28515625" style="58" customWidth="1"/>
    <col min="141" max="141" width="8" style="58"/>
    <col min="142" max="142" width="12.7109375" style="58" customWidth="1"/>
    <col min="143" max="383" width="8" style="58"/>
    <col min="384" max="386" width="1.7109375" style="58" customWidth="1"/>
    <col min="387" max="387" width="13" style="58" customWidth="1"/>
    <col min="388" max="388" width="1.7109375" style="58" customWidth="1"/>
    <col min="389" max="389" width="2.42578125" style="58" customWidth="1"/>
    <col min="390" max="390" width="25.7109375" style="58" customWidth="1"/>
    <col min="391" max="391" width="5.7109375" style="58" customWidth="1"/>
    <col min="392" max="392" width="1.28515625" style="58" customWidth="1"/>
    <col min="393" max="393" width="13" style="58" customWidth="1"/>
    <col min="394" max="394" width="1.28515625" style="58" customWidth="1"/>
    <col min="395" max="395" width="13" style="58" customWidth="1"/>
    <col min="396" max="396" width="13.28515625" style="58" customWidth="1"/>
    <col min="397" max="397" width="8" style="58"/>
    <col min="398" max="398" width="12.7109375" style="58" customWidth="1"/>
    <col min="399" max="639" width="8" style="58"/>
    <col min="640" max="642" width="1.7109375" style="58" customWidth="1"/>
    <col min="643" max="643" width="13" style="58" customWidth="1"/>
    <col min="644" max="644" width="1.7109375" style="58" customWidth="1"/>
    <col min="645" max="645" width="2.42578125" style="58" customWidth="1"/>
    <col min="646" max="646" width="25.7109375" style="58" customWidth="1"/>
    <col min="647" max="647" width="5.7109375" style="58" customWidth="1"/>
    <col min="648" max="648" width="1.28515625" style="58" customWidth="1"/>
    <col min="649" max="649" width="13" style="58" customWidth="1"/>
    <col min="650" max="650" width="1.28515625" style="58" customWidth="1"/>
    <col min="651" max="651" width="13" style="58" customWidth="1"/>
    <col min="652" max="652" width="13.28515625" style="58" customWidth="1"/>
    <col min="653" max="653" width="8" style="58"/>
    <col min="654" max="654" width="12.7109375" style="58" customWidth="1"/>
    <col min="655" max="895" width="8" style="58"/>
    <col min="896" max="898" width="1.7109375" style="58" customWidth="1"/>
    <col min="899" max="899" width="13" style="58" customWidth="1"/>
    <col min="900" max="900" width="1.7109375" style="58" customWidth="1"/>
    <col min="901" max="901" width="2.42578125" style="58" customWidth="1"/>
    <col min="902" max="902" width="25.7109375" style="58" customWidth="1"/>
    <col min="903" max="903" width="5.7109375" style="58" customWidth="1"/>
    <col min="904" max="904" width="1.28515625" style="58" customWidth="1"/>
    <col min="905" max="905" width="13" style="58" customWidth="1"/>
    <col min="906" max="906" width="1.28515625" style="58" customWidth="1"/>
    <col min="907" max="907" width="13" style="58" customWidth="1"/>
    <col min="908" max="908" width="13.28515625" style="58" customWidth="1"/>
    <col min="909" max="909" width="8" style="58"/>
    <col min="910" max="910" width="12.7109375" style="58" customWidth="1"/>
    <col min="911" max="1151" width="8" style="58"/>
    <col min="1152" max="1154" width="1.7109375" style="58" customWidth="1"/>
    <col min="1155" max="1155" width="13" style="58" customWidth="1"/>
    <col min="1156" max="1156" width="1.7109375" style="58" customWidth="1"/>
    <col min="1157" max="1157" width="2.42578125" style="58" customWidth="1"/>
    <col min="1158" max="1158" width="25.7109375" style="58" customWidth="1"/>
    <col min="1159" max="1159" width="5.7109375" style="58" customWidth="1"/>
    <col min="1160" max="1160" width="1.28515625" style="58" customWidth="1"/>
    <col min="1161" max="1161" width="13" style="58" customWidth="1"/>
    <col min="1162" max="1162" width="1.28515625" style="58" customWidth="1"/>
    <col min="1163" max="1163" width="13" style="58" customWidth="1"/>
    <col min="1164" max="1164" width="13.28515625" style="58" customWidth="1"/>
    <col min="1165" max="1165" width="8" style="58"/>
    <col min="1166" max="1166" width="12.7109375" style="58" customWidth="1"/>
    <col min="1167" max="1407" width="8" style="58"/>
    <col min="1408" max="1410" width="1.7109375" style="58" customWidth="1"/>
    <col min="1411" max="1411" width="13" style="58" customWidth="1"/>
    <col min="1412" max="1412" width="1.7109375" style="58" customWidth="1"/>
    <col min="1413" max="1413" width="2.42578125" style="58" customWidth="1"/>
    <col min="1414" max="1414" width="25.7109375" style="58" customWidth="1"/>
    <col min="1415" max="1415" width="5.7109375" style="58" customWidth="1"/>
    <col min="1416" max="1416" width="1.28515625" style="58" customWidth="1"/>
    <col min="1417" max="1417" width="13" style="58" customWidth="1"/>
    <col min="1418" max="1418" width="1.28515625" style="58" customWidth="1"/>
    <col min="1419" max="1419" width="13" style="58" customWidth="1"/>
    <col min="1420" max="1420" width="13.28515625" style="58" customWidth="1"/>
    <col min="1421" max="1421" width="8" style="58"/>
    <col min="1422" max="1422" width="12.7109375" style="58" customWidth="1"/>
    <col min="1423" max="1663" width="8" style="58"/>
    <col min="1664" max="1666" width="1.7109375" style="58" customWidth="1"/>
    <col min="1667" max="1667" width="13" style="58" customWidth="1"/>
    <col min="1668" max="1668" width="1.7109375" style="58" customWidth="1"/>
    <col min="1669" max="1669" width="2.42578125" style="58" customWidth="1"/>
    <col min="1670" max="1670" width="25.7109375" style="58" customWidth="1"/>
    <col min="1671" max="1671" width="5.7109375" style="58" customWidth="1"/>
    <col min="1672" max="1672" width="1.28515625" style="58" customWidth="1"/>
    <col min="1673" max="1673" width="13" style="58" customWidth="1"/>
    <col min="1674" max="1674" width="1.28515625" style="58" customWidth="1"/>
    <col min="1675" max="1675" width="13" style="58" customWidth="1"/>
    <col min="1676" max="1676" width="13.28515625" style="58" customWidth="1"/>
    <col min="1677" max="1677" width="8" style="58"/>
    <col min="1678" max="1678" width="12.7109375" style="58" customWidth="1"/>
    <col min="1679" max="1919" width="8" style="58"/>
    <col min="1920" max="1922" width="1.7109375" style="58" customWidth="1"/>
    <col min="1923" max="1923" width="13" style="58" customWidth="1"/>
    <col min="1924" max="1924" width="1.7109375" style="58" customWidth="1"/>
    <col min="1925" max="1925" width="2.42578125" style="58" customWidth="1"/>
    <col min="1926" max="1926" width="25.7109375" style="58" customWidth="1"/>
    <col min="1927" max="1927" width="5.7109375" style="58" customWidth="1"/>
    <col min="1928" max="1928" width="1.28515625" style="58" customWidth="1"/>
    <col min="1929" max="1929" width="13" style="58" customWidth="1"/>
    <col min="1930" max="1930" width="1.28515625" style="58" customWidth="1"/>
    <col min="1931" max="1931" width="13" style="58" customWidth="1"/>
    <col min="1932" max="1932" width="13.28515625" style="58" customWidth="1"/>
    <col min="1933" max="1933" width="8" style="58"/>
    <col min="1934" max="1934" width="12.7109375" style="58" customWidth="1"/>
    <col min="1935" max="2175" width="8" style="58"/>
    <col min="2176" max="2178" width="1.7109375" style="58" customWidth="1"/>
    <col min="2179" max="2179" width="13" style="58" customWidth="1"/>
    <col min="2180" max="2180" width="1.7109375" style="58" customWidth="1"/>
    <col min="2181" max="2181" width="2.42578125" style="58" customWidth="1"/>
    <col min="2182" max="2182" width="25.7109375" style="58" customWidth="1"/>
    <col min="2183" max="2183" width="5.7109375" style="58" customWidth="1"/>
    <col min="2184" max="2184" width="1.28515625" style="58" customWidth="1"/>
    <col min="2185" max="2185" width="13" style="58" customWidth="1"/>
    <col min="2186" max="2186" width="1.28515625" style="58" customWidth="1"/>
    <col min="2187" max="2187" width="13" style="58" customWidth="1"/>
    <col min="2188" max="2188" width="13.28515625" style="58" customWidth="1"/>
    <col min="2189" max="2189" width="8" style="58"/>
    <col min="2190" max="2190" width="12.7109375" style="58" customWidth="1"/>
    <col min="2191" max="2431" width="8" style="58"/>
    <col min="2432" max="2434" width="1.7109375" style="58" customWidth="1"/>
    <col min="2435" max="2435" width="13" style="58" customWidth="1"/>
    <col min="2436" max="2436" width="1.7109375" style="58" customWidth="1"/>
    <col min="2437" max="2437" width="2.42578125" style="58" customWidth="1"/>
    <col min="2438" max="2438" width="25.7109375" style="58" customWidth="1"/>
    <col min="2439" max="2439" width="5.7109375" style="58" customWidth="1"/>
    <col min="2440" max="2440" width="1.28515625" style="58" customWidth="1"/>
    <col min="2441" max="2441" width="13" style="58" customWidth="1"/>
    <col min="2442" max="2442" width="1.28515625" style="58" customWidth="1"/>
    <col min="2443" max="2443" width="13" style="58" customWidth="1"/>
    <col min="2444" max="2444" width="13.28515625" style="58" customWidth="1"/>
    <col min="2445" max="2445" width="8" style="58"/>
    <col min="2446" max="2446" width="12.7109375" style="58" customWidth="1"/>
    <col min="2447" max="2687" width="8" style="58"/>
    <col min="2688" max="2690" width="1.7109375" style="58" customWidth="1"/>
    <col min="2691" max="2691" width="13" style="58" customWidth="1"/>
    <col min="2692" max="2692" width="1.7109375" style="58" customWidth="1"/>
    <col min="2693" max="2693" width="2.42578125" style="58" customWidth="1"/>
    <col min="2694" max="2694" width="25.7109375" style="58" customWidth="1"/>
    <col min="2695" max="2695" width="5.7109375" style="58" customWidth="1"/>
    <col min="2696" max="2696" width="1.28515625" style="58" customWidth="1"/>
    <col min="2697" max="2697" width="13" style="58" customWidth="1"/>
    <col min="2698" max="2698" width="1.28515625" style="58" customWidth="1"/>
    <col min="2699" max="2699" width="13" style="58" customWidth="1"/>
    <col min="2700" max="2700" width="13.28515625" style="58" customWidth="1"/>
    <col min="2701" max="2701" width="8" style="58"/>
    <col min="2702" max="2702" width="12.7109375" style="58" customWidth="1"/>
    <col min="2703" max="2943" width="8" style="58"/>
    <col min="2944" max="2946" width="1.7109375" style="58" customWidth="1"/>
    <col min="2947" max="2947" width="13" style="58" customWidth="1"/>
    <col min="2948" max="2948" width="1.7109375" style="58" customWidth="1"/>
    <col min="2949" max="2949" width="2.42578125" style="58" customWidth="1"/>
    <col min="2950" max="2950" width="25.7109375" style="58" customWidth="1"/>
    <col min="2951" max="2951" width="5.7109375" style="58" customWidth="1"/>
    <col min="2952" max="2952" width="1.28515625" style="58" customWidth="1"/>
    <col min="2953" max="2953" width="13" style="58" customWidth="1"/>
    <col min="2954" max="2954" width="1.28515625" style="58" customWidth="1"/>
    <col min="2955" max="2955" width="13" style="58" customWidth="1"/>
    <col min="2956" max="2956" width="13.28515625" style="58" customWidth="1"/>
    <col min="2957" max="2957" width="8" style="58"/>
    <col min="2958" max="2958" width="12.7109375" style="58" customWidth="1"/>
    <col min="2959" max="3199" width="8" style="58"/>
    <col min="3200" max="3202" width="1.7109375" style="58" customWidth="1"/>
    <col min="3203" max="3203" width="13" style="58" customWidth="1"/>
    <col min="3204" max="3204" width="1.7109375" style="58" customWidth="1"/>
    <col min="3205" max="3205" width="2.42578125" style="58" customWidth="1"/>
    <col min="3206" max="3206" width="25.7109375" style="58" customWidth="1"/>
    <col min="3207" max="3207" width="5.7109375" style="58" customWidth="1"/>
    <col min="3208" max="3208" width="1.28515625" style="58" customWidth="1"/>
    <col min="3209" max="3209" width="13" style="58" customWidth="1"/>
    <col min="3210" max="3210" width="1.28515625" style="58" customWidth="1"/>
    <col min="3211" max="3211" width="13" style="58" customWidth="1"/>
    <col min="3212" max="3212" width="13.28515625" style="58" customWidth="1"/>
    <col min="3213" max="3213" width="8" style="58"/>
    <col min="3214" max="3214" width="12.7109375" style="58" customWidth="1"/>
    <col min="3215" max="3455" width="8" style="58"/>
    <col min="3456" max="3458" width="1.7109375" style="58" customWidth="1"/>
    <col min="3459" max="3459" width="13" style="58" customWidth="1"/>
    <col min="3460" max="3460" width="1.7109375" style="58" customWidth="1"/>
    <col min="3461" max="3461" width="2.42578125" style="58" customWidth="1"/>
    <col min="3462" max="3462" width="25.7109375" style="58" customWidth="1"/>
    <col min="3463" max="3463" width="5.7109375" style="58" customWidth="1"/>
    <col min="3464" max="3464" width="1.28515625" style="58" customWidth="1"/>
    <col min="3465" max="3465" width="13" style="58" customWidth="1"/>
    <col min="3466" max="3466" width="1.28515625" style="58" customWidth="1"/>
    <col min="3467" max="3467" width="13" style="58" customWidth="1"/>
    <col min="3468" max="3468" width="13.28515625" style="58" customWidth="1"/>
    <col min="3469" max="3469" width="8" style="58"/>
    <col min="3470" max="3470" width="12.7109375" style="58" customWidth="1"/>
    <col min="3471" max="3711" width="8" style="58"/>
    <col min="3712" max="3714" width="1.7109375" style="58" customWidth="1"/>
    <col min="3715" max="3715" width="13" style="58" customWidth="1"/>
    <col min="3716" max="3716" width="1.7109375" style="58" customWidth="1"/>
    <col min="3717" max="3717" width="2.42578125" style="58" customWidth="1"/>
    <col min="3718" max="3718" width="25.7109375" style="58" customWidth="1"/>
    <col min="3719" max="3719" width="5.7109375" style="58" customWidth="1"/>
    <col min="3720" max="3720" width="1.28515625" style="58" customWidth="1"/>
    <col min="3721" max="3721" width="13" style="58" customWidth="1"/>
    <col min="3722" max="3722" width="1.28515625" style="58" customWidth="1"/>
    <col min="3723" max="3723" width="13" style="58" customWidth="1"/>
    <col min="3724" max="3724" width="13.28515625" style="58" customWidth="1"/>
    <col min="3725" max="3725" width="8" style="58"/>
    <col min="3726" max="3726" width="12.7109375" style="58" customWidth="1"/>
    <col min="3727" max="3967" width="8" style="58"/>
    <col min="3968" max="3970" width="1.7109375" style="58" customWidth="1"/>
    <col min="3971" max="3971" width="13" style="58" customWidth="1"/>
    <col min="3972" max="3972" width="1.7109375" style="58" customWidth="1"/>
    <col min="3973" max="3973" width="2.42578125" style="58" customWidth="1"/>
    <col min="3974" max="3974" width="25.7109375" style="58" customWidth="1"/>
    <col min="3975" max="3975" width="5.7109375" style="58" customWidth="1"/>
    <col min="3976" max="3976" width="1.28515625" style="58" customWidth="1"/>
    <col min="3977" max="3977" width="13" style="58" customWidth="1"/>
    <col min="3978" max="3978" width="1.28515625" style="58" customWidth="1"/>
    <col min="3979" max="3979" width="13" style="58" customWidth="1"/>
    <col min="3980" max="3980" width="13.28515625" style="58" customWidth="1"/>
    <col min="3981" max="3981" width="8" style="58"/>
    <col min="3982" max="3982" width="12.7109375" style="58" customWidth="1"/>
    <col min="3983" max="4223" width="8" style="58"/>
    <col min="4224" max="4226" width="1.7109375" style="58" customWidth="1"/>
    <col min="4227" max="4227" width="13" style="58" customWidth="1"/>
    <col min="4228" max="4228" width="1.7109375" style="58" customWidth="1"/>
    <col min="4229" max="4229" width="2.42578125" style="58" customWidth="1"/>
    <col min="4230" max="4230" width="25.7109375" style="58" customWidth="1"/>
    <col min="4231" max="4231" width="5.7109375" style="58" customWidth="1"/>
    <col min="4232" max="4232" width="1.28515625" style="58" customWidth="1"/>
    <col min="4233" max="4233" width="13" style="58" customWidth="1"/>
    <col min="4234" max="4234" width="1.28515625" style="58" customWidth="1"/>
    <col min="4235" max="4235" width="13" style="58" customWidth="1"/>
    <col min="4236" max="4236" width="13.28515625" style="58" customWidth="1"/>
    <col min="4237" max="4237" width="8" style="58"/>
    <col min="4238" max="4238" width="12.7109375" style="58" customWidth="1"/>
    <col min="4239" max="4479" width="8" style="58"/>
    <col min="4480" max="4482" width="1.7109375" style="58" customWidth="1"/>
    <col min="4483" max="4483" width="13" style="58" customWidth="1"/>
    <col min="4484" max="4484" width="1.7109375" style="58" customWidth="1"/>
    <col min="4485" max="4485" width="2.42578125" style="58" customWidth="1"/>
    <col min="4486" max="4486" width="25.7109375" style="58" customWidth="1"/>
    <col min="4487" max="4487" width="5.7109375" style="58" customWidth="1"/>
    <col min="4488" max="4488" width="1.28515625" style="58" customWidth="1"/>
    <col min="4489" max="4489" width="13" style="58" customWidth="1"/>
    <col min="4490" max="4490" width="1.28515625" style="58" customWidth="1"/>
    <col min="4491" max="4491" width="13" style="58" customWidth="1"/>
    <col min="4492" max="4492" width="13.28515625" style="58" customWidth="1"/>
    <col min="4493" max="4493" width="8" style="58"/>
    <col min="4494" max="4494" width="12.7109375" style="58" customWidth="1"/>
    <col min="4495" max="4735" width="8" style="58"/>
    <col min="4736" max="4738" width="1.7109375" style="58" customWidth="1"/>
    <col min="4739" max="4739" width="13" style="58" customWidth="1"/>
    <col min="4740" max="4740" width="1.7109375" style="58" customWidth="1"/>
    <col min="4741" max="4741" width="2.42578125" style="58" customWidth="1"/>
    <col min="4742" max="4742" width="25.7109375" style="58" customWidth="1"/>
    <col min="4743" max="4743" width="5.7109375" style="58" customWidth="1"/>
    <col min="4744" max="4744" width="1.28515625" style="58" customWidth="1"/>
    <col min="4745" max="4745" width="13" style="58" customWidth="1"/>
    <col min="4746" max="4746" width="1.28515625" style="58" customWidth="1"/>
    <col min="4747" max="4747" width="13" style="58" customWidth="1"/>
    <col min="4748" max="4748" width="13.28515625" style="58" customWidth="1"/>
    <col min="4749" max="4749" width="8" style="58"/>
    <col min="4750" max="4750" width="12.7109375" style="58" customWidth="1"/>
    <col min="4751" max="4991" width="8" style="58"/>
    <col min="4992" max="4994" width="1.7109375" style="58" customWidth="1"/>
    <col min="4995" max="4995" width="13" style="58" customWidth="1"/>
    <col min="4996" max="4996" width="1.7109375" style="58" customWidth="1"/>
    <col min="4997" max="4997" width="2.42578125" style="58" customWidth="1"/>
    <col min="4998" max="4998" width="25.7109375" style="58" customWidth="1"/>
    <col min="4999" max="4999" width="5.7109375" style="58" customWidth="1"/>
    <col min="5000" max="5000" width="1.28515625" style="58" customWidth="1"/>
    <col min="5001" max="5001" width="13" style="58" customWidth="1"/>
    <col min="5002" max="5002" width="1.28515625" style="58" customWidth="1"/>
    <col min="5003" max="5003" width="13" style="58" customWidth="1"/>
    <col min="5004" max="5004" width="13.28515625" style="58" customWidth="1"/>
    <col min="5005" max="5005" width="8" style="58"/>
    <col min="5006" max="5006" width="12.7109375" style="58" customWidth="1"/>
    <col min="5007" max="5247" width="8" style="58"/>
    <col min="5248" max="5250" width="1.7109375" style="58" customWidth="1"/>
    <col min="5251" max="5251" width="13" style="58" customWidth="1"/>
    <col min="5252" max="5252" width="1.7109375" style="58" customWidth="1"/>
    <col min="5253" max="5253" width="2.42578125" style="58" customWidth="1"/>
    <col min="5254" max="5254" width="25.7109375" style="58" customWidth="1"/>
    <col min="5255" max="5255" width="5.7109375" style="58" customWidth="1"/>
    <col min="5256" max="5256" width="1.28515625" style="58" customWidth="1"/>
    <col min="5257" max="5257" width="13" style="58" customWidth="1"/>
    <col min="5258" max="5258" width="1.28515625" style="58" customWidth="1"/>
    <col min="5259" max="5259" width="13" style="58" customWidth="1"/>
    <col min="5260" max="5260" width="13.28515625" style="58" customWidth="1"/>
    <col min="5261" max="5261" width="8" style="58"/>
    <col min="5262" max="5262" width="12.7109375" style="58" customWidth="1"/>
    <col min="5263" max="5503" width="8" style="58"/>
    <col min="5504" max="5506" width="1.7109375" style="58" customWidth="1"/>
    <col min="5507" max="5507" width="13" style="58" customWidth="1"/>
    <col min="5508" max="5508" width="1.7109375" style="58" customWidth="1"/>
    <col min="5509" max="5509" width="2.42578125" style="58" customWidth="1"/>
    <col min="5510" max="5510" width="25.7109375" style="58" customWidth="1"/>
    <col min="5511" max="5511" width="5.7109375" style="58" customWidth="1"/>
    <col min="5512" max="5512" width="1.28515625" style="58" customWidth="1"/>
    <col min="5513" max="5513" width="13" style="58" customWidth="1"/>
    <col min="5514" max="5514" width="1.28515625" style="58" customWidth="1"/>
    <col min="5515" max="5515" width="13" style="58" customWidth="1"/>
    <col min="5516" max="5516" width="13.28515625" style="58" customWidth="1"/>
    <col min="5517" max="5517" width="8" style="58"/>
    <col min="5518" max="5518" width="12.7109375" style="58" customWidth="1"/>
    <col min="5519" max="5759" width="8" style="58"/>
    <col min="5760" max="5762" width="1.7109375" style="58" customWidth="1"/>
    <col min="5763" max="5763" width="13" style="58" customWidth="1"/>
    <col min="5764" max="5764" width="1.7109375" style="58" customWidth="1"/>
    <col min="5765" max="5765" width="2.42578125" style="58" customWidth="1"/>
    <col min="5766" max="5766" width="25.7109375" style="58" customWidth="1"/>
    <col min="5767" max="5767" width="5.7109375" style="58" customWidth="1"/>
    <col min="5768" max="5768" width="1.28515625" style="58" customWidth="1"/>
    <col min="5769" max="5769" width="13" style="58" customWidth="1"/>
    <col min="5770" max="5770" width="1.28515625" style="58" customWidth="1"/>
    <col min="5771" max="5771" width="13" style="58" customWidth="1"/>
    <col min="5772" max="5772" width="13.28515625" style="58" customWidth="1"/>
    <col min="5773" max="5773" width="8" style="58"/>
    <col min="5774" max="5774" width="12.7109375" style="58" customWidth="1"/>
    <col min="5775" max="6015" width="8" style="58"/>
    <col min="6016" max="6018" width="1.7109375" style="58" customWidth="1"/>
    <col min="6019" max="6019" width="13" style="58" customWidth="1"/>
    <col min="6020" max="6020" width="1.7109375" style="58" customWidth="1"/>
    <col min="6021" max="6021" width="2.42578125" style="58" customWidth="1"/>
    <col min="6022" max="6022" width="25.7109375" style="58" customWidth="1"/>
    <col min="6023" max="6023" width="5.7109375" style="58" customWidth="1"/>
    <col min="6024" max="6024" width="1.28515625" style="58" customWidth="1"/>
    <col min="6025" max="6025" width="13" style="58" customWidth="1"/>
    <col min="6026" max="6026" width="1.28515625" style="58" customWidth="1"/>
    <col min="6027" max="6027" width="13" style="58" customWidth="1"/>
    <col min="6028" max="6028" width="13.28515625" style="58" customWidth="1"/>
    <col min="6029" max="6029" width="8" style="58"/>
    <col min="6030" max="6030" width="12.7109375" style="58" customWidth="1"/>
    <col min="6031" max="6271" width="8" style="58"/>
    <col min="6272" max="6274" width="1.7109375" style="58" customWidth="1"/>
    <col min="6275" max="6275" width="13" style="58" customWidth="1"/>
    <col min="6276" max="6276" width="1.7109375" style="58" customWidth="1"/>
    <col min="6277" max="6277" width="2.42578125" style="58" customWidth="1"/>
    <col min="6278" max="6278" width="25.7109375" style="58" customWidth="1"/>
    <col min="6279" max="6279" width="5.7109375" style="58" customWidth="1"/>
    <col min="6280" max="6280" width="1.28515625" style="58" customWidth="1"/>
    <col min="6281" max="6281" width="13" style="58" customWidth="1"/>
    <col min="6282" max="6282" width="1.28515625" style="58" customWidth="1"/>
    <col min="6283" max="6283" width="13" style="58" customWidth="1"/>
    <col min="6284" max="6284" width="13.28515625" style="58" customWidth="1"/>
    <col min="6285" max="6285" width="8" style="58"/>
    <col min="6286" max="6286" width="12.7109375" style="58" customWidth="1"/>
    <col min="6287" max="6527" width="8" style="58"/>
    <col min="6528" max="6530" width="1.7109375" style="58" customWidth="1"/>
    <col min="6531" max="6531" width="13" style="58" customWidth="1"/>
    <col min="6532" max="6532" width="1.7109375" style="58" customWidth="1"/>
    <col min="6533" max="6533" width="2.42578125" style="58" customWidth="1"/>
    <col min="6534" max="6534" width="25.7109375" style="58" customWidth="1"/>
    <col min="6535" max="6535" width="5.7109375" style="58" customWidth="1"/>
    <col min="6536" max="6536" width="1.28515625" style="58" customWidth="1"/>
    <col min="6537" max="6537" width="13" style="58" customWidth="1"/>
    <col min="6538" max="6538" width="1.28515625" style="58" customWidth="1"/>
    <col min="6539" max="6539" width="13" style="58" customWidth="1"/>
    <col min="6540" max="6540" width="13.28515625" style="58" customWidth="1"/>
    <col min="6541" max="6541" width="8" style="58"/>
    <col min="6542" max="6542" width="12.7109375" style="58" customWidth="1"/>
    <col min="6543" max="6783" width="8" style="58"/>
    <col min="6784" max="6786" width="1.7109375" style="58" customWidth="1"/>
    <col min="6787" max="6787" width="13" style="58" customWidth="1"/>
    <col min="6788" max="6788" width="1.7109375" style="58" customWidth="1"/>
    <col min="6789" max="6789" width="2.42578125" style="58" customWidth="1"/>
    <col min="6790" max="6790" width="25.7109375" style="58" customWidth="1"/>
    <col min="6791" max="6791" width="5.7109375" style="58" customWidth="1"/>
    <col min="6792" max="6792" width="1.28515625" style="58" customWidth="1"/>
    <col min="6793" max="6793" width="13" style="58" customWidth="1"/>
    <col min="6794" max="6794" width="1.28515625" style="58" customWidth="1"/>
    <col min="6795" max="6795" width="13" style="58" customWidth="1"/>
    <col min="6796" max="6796" width="13.28515625" style="58" customWidth="1"/>
    <col min="6797" max="6797" width="8" style="58"/>
    <col min="6798" max="6798" width="12.7109375" style="58" customWidth="1"/>
    <col min="6799" max="7039" width="8" style="58"/>
    <col min="7040" max="7042" width="1.7109375" style="58" customWidth="1"/>
    <col min="7043" max="7043" width="13" style="58" customWidth="1"/>
    <col min="7044" max="7044" width="1.7109375" style="58" customWidth="1"/>
    <col min="7045" max="7045" width="2.42578125" style="58" customWidth="1"/>
    <col min="7046" max="7046" width="25.7109375" style="58" customWidth="1"/>
    <col min="7047" max="7047" width="5.7109375" style="58" customWidth="1"/>
    <col min="7048" max="7048" width="1.28515625" style="58" customWidth="1"/>
    <col min="7049" max="7049" width="13" style="58" customWidth="1"/>
    <col min="7050" max="7050" width="1.28515625" style="58" customWidth="1"/>
    <col min="7051" max="7051" width="13" style="58" customWidth="1"/>
    <col min="7052" max="7052" width="13.28515625" style="58" customWidth="1"/>
    <col min="7053" max="7053" width="8" style="58"/>
    <col min="7054" max="7054" width="12.7109375" style="58" customWidth="1"/>
    <col min="7055" max="7295" width="8" style="58"/>
    <col min="7296" max="7298" width="1.7109375" style="58" customWidth="1"/>
    <col min="7299" max="7299" width="13" style="58" customWidth="1"/>
    <col min="7300" max="7300" width="1.7109375" style="58" customWidth="1"/>
    <col min="7301" max="7301" width="2.42578125" style="58" customWidth="1"/>
    <col min="7302" max="7302" width="25.7109375" style="58" customWidth="1"/>
    <col min="7303" max="7303" width="5.7109375" style="58" customWidth="1"/>
    <col min="7304" max="7304" width="1.28515625" style="58" customWidth="1"/>
    <col min="7305" max="7305" width="13" style="58" customWidth="1"/>
    <col min="7306" max="7306" width="1.28515625" style="58" customWidth="1"/>
    <col min="7307" max="7307" width="13" style="58" customWidth="1"/>
    <col min="7308" max="7308" width="13.28515625" style="58" customWidth="1"/>
    <col min="7309" max="7309" width="8" style="58"/>
    <col min="7310" max="7310" width="12.7109375" style="58" customWidth="1"/>
    <col min="7311" max="7551" width="8" style="58"/>
    <col min="7552" max="7554" width="1.7109375" style="58" customWidth="1"/>
    <col min="7555" max="7555" width="13" style="58" customWidth="1"/>
    <col min="7556" max="7556" width="1.7109375" style="58" customWidth="1"/>
    <col min="7557" max="7557" width="2.42578125" style="58" customWidth="1"/>
    <col min="7558" max="7558" width="25.7109375" style="58" customWidth="1"/>
    <col min="7559" max="7559" width="5.7109375" style="58" customWidth="1"/>
    <col min="7560" max="7560" width="1.28515625" style="58" customWidth="1"/>
    <col min="7561" max="7561" width="13" style="58" customWidth="1"/>
    <col min="7562" max="7562" width="1.28515625" style="58" customWidth="1"/>
    <col min="7563" max="7563" width="13" style="58" customWidth="1"/>
    <col min="7564" max="7564" width="13.28515625" style="58" customWidth="1"/>
    <col min="7565" max="7565" width="8" style="58"/>
    <col min="7566" max="7566" width="12.7109375" style="58" customWidth="1"/>
    <col min="7567" max="7807" width="8" style="58"/>
    <col min="7808" max="7810" width="1.7109375" style="58" customWidth="1"/>
    <col min="7811" max="7811" width="13" style="58" customWidth="1"/>
    <col min="7812" max="7812" width="1.7109375" style="58" customWidth="1"/>
    <col min="7813" max="7813" width="2.42578125" style="58" customWidth="1"/>
    <col min="7814" max="7814" width="25.7109375" style="58" customWidth="1"/>
    <col min="7815" max="7815" width="5.7109375" style="58" customWidth="1"/>
    <col min="7816" max="7816" width="1.28515625" style="58" customWidth="1"/>
    <col min="7817" max="7817" width="13" style="58" customWidth="1"/>
    <col min="7818" max="7818" width="1.28515625" style="58" customWidth="1"/>
    <col min="7819" max="7819" width="13" style="58" customWidth="1"/>
    <col min="7820" max="7820" width="13.28515625" style="58" customWidth="1"/>
    <col min="7821" max="7821" width="8" style="58"/>
    <col min="7822" max="7822" width="12.7109375" style="58" customWidth="1"/>
    <col min="7823" max="8063" width="8" style="58"/>
    <col min="8064" max="8066" width="1.7109375" style="58" customWidth="1"/>
    <col min="8067" max="8067" width="13" style="58" customWidth="1"/>
    <col min="8068" max="8068" width="1.7109375" style="58" customWidth="1"/>
    <col min="8069" max="8069" width="2.42578125" style="58" customWidth="1"/>
    <col min="8070" max="8070" width="25.7109375" style="58" customWidth="1"/>
    <col min="8071" max="8071" width="5.7109375" style="58" customWidth="1"/>
    <col min="8072" max="8072" width="1.28515625" style="58" customWidth="1"/>
    <col min="8073" max="8073" width="13" style="58" customWidth="1"/>
    <col min="8074" max="8074" width="1.28515625" style="58" customWidth="1"/>
    <col min="8075" max="8075" width="13" style="58" customWidth="1"/>
    <col min="8076" max="8076" width="13.28515625" style="58" customWidth="1"/>
    <col min="8077" max="8077" width="8" style="58"/>
    <col min="8078" max="8078" width="12.7109375" style="58" customWidth="1"/>
    <col min="8079" max="8319" width="8" style="58"/>
    <col min="8320" max="8322" width="1.7109375" style="58" customWidth="1"/>
    <col min="8323" max="8323" width="13" style="58" customWidth="1"/>
    <col min="8324" max="8324" width="1.7109375" style="58" customWidth="1"/>
    <col min="8325" max="8325" width="2.42578125" style="58" customWidth="1"/>
    <col min="8326" max="8326" width="25.7109375" style="58" customWidth="1"/>
    <col min="8327" max="8327" width="5.7109375" style="58" customWidth="1"/>
    <col min="8328" max="8328" width="1.28515625" style="58" customWidth="1"/>
    <col min="8329" max="8329" width="13" style="58" customWidth="1"/>
    <col min="8330" max="8330" width="1.28515625" style="58" customWidth="1"/>
    <col min="8331" max="8331" width="13" style="58" customWidth="1"/>
    <col min="8332" max="8332" width="13.28515625" style="58" customWidth="1"/>
    <col min="8333" max="8333" width="8" style="58"/>
    <col min="8334" max="8334" width="12.7109375" style="58" customWidth="1"/>
    <col min="8335" max="8575" width="8" style="58"/>
    <col min="8576" max="8578" width="1.7109375" style="58" customWidth="1"/>
    <col min="8579" max="8579" width="13" style="58" customWidth="1"/>
    <col min="8580" max="8580" width="1.7109375" style="58" customWidth="1"/>
    <col min="8581" max="8581" width="2.42578125" style="58" customWidth="1"/>
    <col min="8582" max="8582" width="25.7109375" style="58" customWidth="1"/>
    <col min="8583" max="8583" width="5.7109375" style="58" customWidth="1"/>
    <col min="8584" max="8584" width="1.28515625" style="58" customWidth="1"/>
    <col min="8585" max="8585" width="13" style="58" customWidth="1"/>
    <col min="8586" max="8586" width="1.28515625" style="58" customWidth="1"/>
    <col min="8587" max="8587" width="13" style="58" customWidth="1"/>
    <col min="8588" max="8588" width="13.28515625" style="58" customWidth="1"/>
    <col min="8589" max="8589" width="8" style="58"/>
    <col min="8590" max="8590" width="12.7109375" style="58" customWidth="1"/>
    <col min="8591" max="8831" width="8" style="58"/>
    <col min="8832" max="8834" width="1.7109375" style="58" customWidth="1"/>
    <col min="8835" max="8835" width="13" style="58" customWidth="1"/>
    <col min="8836" max="8836" width="1.7109375" style="58" customWidth="1"/>
    <col min="8837" max="8837" width="2.42578125" style="58" customWidth="1"/>
    <col min="8838" max="8838" width="25.7109375" style="58" customWidth="1"/>
    <col min="8839" max="8839" width="5.7109375" style="58" customWidth="1"/>
    <col min="8840" max="8840" width="1.28515625" style="58" customWidth="1"/>
    <col min="8841" max="8841" width="13" style="58" customWidth="1"/>
    <col min="8842" max="8842" width="1.28515625" style="58" customWidth="1"/>
    <col min="8843" max="8843" width="13" style="58" customWidth="1"/>
    <col min="8844" max="8844" width="13.28515625" style="58" customWidth="1"/>
    <col min="8845" max="8845" width="8" style="58"/>
    <col min="8846" max="8846" width="12.7109375" style="58" customWidth="1"/>
    <col min="8847" max="9087" width="8" style="58"/>
    <col min="9088" max="9090" width="1.7109375" style="58" customWidth="1"/>
    <col min="9091" max="9091" width="13" style="58" customWidth="1"/>
    <col min="9092" max="9092" width="1.7109375" style="58" customWidth="1"/>
    <col min="9093" max="9093" width="2.42578125" style="58" customWidth="1"/>
    <col min="9094" max="9094" width="25.7109375" style="58" customWidth="1"/>
    <col min="9095" max="9095" width="5.7109375" style="58" customWidth="1"/>
    <col min="9096" max="9096" width="1.28515625" style="58" customWidth="1"/>
    <col min="9097" max="9097" width="13" style="58" customWidth="1"/>
    <col min="9098" max="9098" width="1.28515625" style="58" customWidth="1"/>
    <col min="9099" max="9099" width="13" style="58" customWidth="1"/>
    <col min="9100" max="9100" width="13.28515625" style="58" customWidth="1"/>
    <col min="9101" max="9101" width="8" style="58"/>
    <col min="9102" max="9102" width="12.7109375" style="58" customWidth="1"/>
    <col min="9103" max="9343" width="8" style="58"/>
    <col min="9344" max="9346" width="1.7109375" style="58" customWidth="1"/>
    <col min="9347" max="9347" width="13" style="58" customWidth="1"/>
    <col min="9348" max="9348" width="1.7109375" style="58" customWidth="1"/>
    <col min="9349" max="9349" width="2.42578125" style="58" customWidth="1"/>
    <col min="9350" max="9350" width="25.7109375" style="58" customWidth="1"/>
    <col min="9351" max="9351" width="5.7109375" style="58" customWidth="1"/>
    <col min="9352" max="9352" width="1.28515625" style="58" customWidth="1"/>
    <col min="9353" max="9353" width="13" style="58" customWidth="1"/>
    <col min="9354" max="9354" width="1.28515625" style="58" customWidth="1"/>
    <col min="9355" max="9355" width="13" style="58" customWidth="1"/>
    <col min="9356" max="9356" width="13.28515625" style="58" customWidth="1"/>
    <col min="9357" max="9357" width="8" style="58"/>
    <col min="9358" max="9358" width="12.7109375" style="58" customWidth="1"/>
    <col min="9359" max="9599" width="8" style="58"/>
    <col min="9600" max="9602" width="1.7109375" style="58" customWidth="1"/>
    <col min="9603" max="9603" width="13" style="58" customWidth="1"/>
    <col min="9604" max="9604" width="1.7109375" style="58" customWidth="1"/>
    <col min="9605" max="9605" width="2.42578125" style="58" customWidth="1"/>
    <col min="9606" max="9606" width="25.7109375" style="58" customWidth="1"/>
    <col min="9607" max="9607" width="5.7109375" style="58" customWidth="1"/>
    <col min="9608" max="9608" width="1.28515625" style="58" customWidth="1"/>
    <col min="9609" max="9609" width="13" style="58" customWidth="1"/>
    <col min="9610" max="9610" width="1.28515625" style="58" customWidth="1"/>
    <col min="9611" max="9611" width="13" style="58" customWidth="1"/>
    <col min="9612" max="9612" width="13.28515625" style="58" customWidth="1"/>
    <col min="9613" max="9613" width="8" style="58"/>
    <col min="9614" max="9614" width="12.7109375" style="58" customWidth="1"/>
    <col min="9615" max="9855" width="8" style="58"/>
    <col min="9856" max="9858" width="1.7109375" style="58" customWidth="1"/>
    <col min="9859" max="9859" width="13" style="58" customWidth="1"/>
    <col min="9860" max="9860" width="1.7109375" style="58" customWidth="1"/>
    <col min="9861" max="9861" width="2.42578125" style="58" customWidth="1"/>
    <col min="9862" max="9862" width="25.7109375" style="58" customWidth="1"/>
    <col min="9863" max="9863" width="5.7109375" style="58" customWidth="1"/>
    <col min="9864" max="9864" width="1.28515625" style="58" customWidth="1"/>
    <col min="9865" max="9865" width="13" style="58" customWidth="1"/>
    <col min="9866" max="9866" width="1.28515625" style="58" customWidth="1"/>
    <col min="9867" max="9867" width="13" style="58" customWidth="1"/>
    <col min="9868" max="9868" width="13.28515625" style="58" customWidth="1"/>
    <col min="9869" max="9869" width="8" style="58"/>
    <col min="9870" max="9870" width="12.7109375" style="58" customWidth="1"/>
    <col min="9871" max="10111" width="8" style="58"/>
    <col min="10112" max="10114" width="1.7109375" style="58" customWidth="1"/>
    <col min="10115" max="10115" width="13" style="58" customWidth="1"/>
    <col min="10116" max="10116" width="1.7109375" style="58" customWidth="1"/>
    <col min="10117" max="10117" width="2.42578125" style="58" customWidth="1"/>
    <col min="10118" max="10118" width="25.7109375" style="58" customWidth="1"/>
    <col min="10119" max="10119" width="5.7109375" style="58" customWidth="1"/>
    <col min="10120" max="10120" width="1.28515625" style="58" customWidth="1"/>
    <col min="10121" max="10121" width="13" style="58" customWidth="1"/>
    <col min="10122" max="10122" width="1.28515625" style="58" customWidth="1"/>
    <col min="10123" max="10123" width="13" style="58" customWidth="1"/>
    <col min="10124" max="10124" width="13.28515625" style="58" customWidth="1"/>
    <col min="10125" max="10125" width="8" style="58"/>
    <col min="10126" max="10126" width="12.7109375" style="58" customWidth="1"/>
    <col min="10127" max="10367" width="8" style="58"/>
    <col min="10368" max="10370" width="1.7109375" style="58" customWidth="1"/>
    <col min="10371" max="10371" width="13" style="58" customWidth="1"/>
    <col min="10372" max="10372" width="1.7109375" style="58" customWidth="1"/>
    <col min="10373" max="10373" width="2.42578125" style="58" customWidth="1"/>
    <col min="10374" max="10374" width="25.7109375" style="58" customWidth="1"/>
    <col min="10375" max="10375" width="5.7109375" style="58" customWidth="1"/>
    <col min="10376" max="10376" width="1.28515625" style="58" customWidth="1"/>
    <col min="10377" max="10377" width="13" style="58" customWidth="1"/>
    <col min="10378" max="10378" width="1.28515625" style="58" customWidth="1"/>
    <col min="10379" max="10379" width="13" style="58" customWidth="1"/>
    <col min="10380" max="10380" width="13.28515625" style="58" customWidth="1"/>
    <col min="10381" max="10381" width="8" style="58"/>
    <col min="10382" max="10382" width="12.7109375" style="58" customWidth="1"/>
    <col min="10383" max="10623" width="8" style="58"/>
    <col min="10624" max="10626" width="1.7109375" style="58" customWidth="1"/>
    <col min="10627" max="10627" width="13" style="58" customWidth="1"/>
    <col min="10628" max="10628" width="1.7109375" style="58" customWidth="1"/>
    <col min="10629" max="10629" width="2.42578125" style="58" customWidth="1"/>
    <col min="10630" max="10630" width="25.7109375" style="58" customWidth="1"/>
    <col min="10631" max="10631" width="5.7109375" style="58" customWidth="1"/>
    <col min="10632" max="10632" width="1.28515625" style="58" customWidth="1"/>
    <col min="10633" max="10633" width="13" style="58" customWidth="1"/>
    <col min="10634" max="10634" width="1.28515625" style="58" customWidth="1"/>
    <col min="10635" max="10635" width="13" style="58" customWidth="1"/>
    <col min="10636" max="10636" width="13.28515625" style="58" customWidth="1"/>
    <col min="10637" max="10637" width="8" style="58"/>
    <col min="10638" max="10638" width="12.7109375" style="58" customWidth="1"/>
    <col min="10639" max="10879" width="8" style="58"/>
    <col min="10880" max="10882" width="1.7109375" style="58" customWidth="1"/>
    <col min="10883" max="10883" width="13" style="58" customWidth="1"/>
    <col min="10884" max="10884" width="1.7109375" style="58" customWidth="1"/>
    <col min="10885" max="10885" width="2.42578125" style="58" customWidth="1"/>
    <col min="10886" max="10886" width="25.7109375" style="58" customWidth="1"/>
    <col min="10887" max="10887" width="5.7109375" style="58" customWidth="1"/>
    <col min="10888" max="10888" width="1.28515625" style="58" customWidth="1"/>
    <col min="10889" max="10889" width="13" style="58" customWidth="1"/>
    <col min="10890" max="10890" width="1.28515625" style="58" customWidth="1"/>
    <col min="10891" max="10891" width="13" style="58" customWidth="1"/>
    <col min="10892" max="10892" width="13.28515625" style="58" customWidth="1"/>
    <col min="10893" max="10893" width="8" style="58"/>
    <col min="10894" max="10894" width="12.7109375" style="58" customWidth="1"/>
    <col min="10895" max="11135" width="8" style="58"/>
    <col min="11136" max="11138" width="1.7109375" style="58" customWidth="1"/>
    <col min="11139" max="11139" width="13" style="58" customWidth="1"/>
    <col min="11140" max="11140" width="1.7109375" style="58" customWidth="1"/>
    <col min="11141" max="11141" width="2.42578125" style="58" customWidth="1"/>
    <col min="11142" max="11142" width="25.7109375" style="58" customWidth="1"/>
    <col min="11143" max="11143" width="5.7109375" style="58" customWidth="1"/>
    <col min="11144" max="11144" width="1.28515625" style="58" customWidth="1"/>
    <col min="11145" max="11145" width="13" style="58" customWidth="1"/>
    <col min="11146" max="11146" width="1.28515625" style="58" customWidth="1"/>
    <col min="11147" max="11147" width="13" style="58" customWidth="1"/>
    <col min="11148" max="11148" width="13.28515625" style="58" customWidth="1"/>
    <col min="11149" max="11149" width="8" style="58"/>
    <col min="11150" max="11150" width="12.7109375" style="58" customWidth="1"/>
    <col min="11151" max="11391" width="8" style="58"/>
    <col min="11392" max="11394" width="1.7109375" style="58" customWidth="1"/>
    <col min="11395" max="11395" width="13" style="58" customWidth="1"/>
    <col min="11396" max="11396" width="1.7109375" style="58" customWidth="1"/>
    <col min="11397" max="11397" width="2.42578125" style="58" customWidth="1"/>
    <col min="11398" max="11398" width="25.7109375" style="58" customWidth="1"/>
    <col min="11399" max="11399" width="5.7109375" style="58" customWidth="1"/>
    <col min="11400" max="11400" width="1.28515625" style="58" customWidth="1"/>
    <col min="11401" max="11401" width="13" style="58" customWidth="1"/>
    <col min="11402" max="11402" width="1.28515625" style="58" customWidth="1"/>
    <col min="11403" max="11403" width="13" style="58" customWidth="1"/>
    <col min="11404" max="11404" width="13.28515625" style="58" customWidth="1"/>
    <col min="11405" max="11405" width="8" style="58"/>
    <col min="11406" max="11406" width="12.7109375" style="58" customWidth="1"/>
    <col min="11407" max="11647" width="8" style="58"/>
    <col min="11648" max="11650" width="1.7109375" style="58" customWidth="1"/>
    <col min="11651" max="11651" width="13" style="58" customWidth="1"/>
    <col min="11652" max="11652" width="1.7109375" style="58" customWidth="1"/>
    <col min="11653" max="11653" width="2.42578125" style="58" customWidth="1"/>
    <col min="11654" max="11654" width="25.7109375" style="58" customWidth="1"/>
    <col min="11655" max="11655" width="5.7109375" style="58" customWidth="1"/>
    <col min="11656" max="11656" width="1.28515625" style="58" customWidth="1"/>
    <col min="11657" max="11657" width="13" style="58" customWidth="1"/>
    <col min="11658" max="11658" width="1.28515625" style="58" customWidth="1"/>
    <col min="11659" max="11659" width="13" style="58" customWidth="1"/>
    <col min="11660" max="11660" width="13.28515625" style="58" customWidth="1"/>
    <col min="11661" max="11661" width="8" style="58"/>
    <col min="11662" max="11662" width="12.7109375" style="58" customWidth="1"/>
    <col min="11663" max="11903" width="8" style="58"/>
    <col min="11904" max="11906" width="1.7109375" style="58" customWidth="1"/>
    <col min="11907" max="11907" width="13" style="58" customWidth="1"/>
    <col min="11908" max="11908" width="1.7109375" style="58" customWidth="1"/>
    <col min="11909" max="11909" width="2.42578125" style="58" customWidth="1"/>
    <col min="11910" max="11910" width="25.7109375" style="58" customWidth="1"/>
    <col min="11911" max="11911" width="5.7109375" style="58" customWidth="1"/>
    <col min="11912" max="11912" width="1.28515625" style="58" customWidth="1"/>
    <col min="11913" max="11913" width="13" style="58" customWidth="1"/>
    <col min="11914" max="11914" width="1.28515625" style="58" customWidth="1"/>
    <col min="11915" max="11915" width="13" style="58" customWidth="1"/>
    <col min="11916" max="11916" width="13.28515625" style="58" customWidth="1"/>
    <col min="11917" max="11917" width="8" style="58"/>
    <col min="11918" max="11918" width="12.7109375" style="58" customWidth="1"/>
    <col min="11919" max="12159" width="8" style="58"/>
    <col min="12160" max="12162" width="1.7109375" style="58" customWidth="1"/>
    <col min="12163" max="12163" width="13" style="58" customWidth="1"/>
    <col min="12164" max="12164" width="1.7109375" style="58" customWidth="1"/>
    <col min="12165" max="12165" width="2.42578125" style="58" customWidth="1"/>
    <col min="12166" max="12166" width="25.7109375" style="58" customWidth="1"/>
    <col min="12167" max="12167" width="5.7109375" style="58" customWidth="1"/>
    <col min="12168" max="12168" width="1.28515625" style="58" customWidth="1"/>
    <col min="12169" max="12169" width="13" style="58" customWidth="1"/>
    <col min="12170" max="12170" width="1.28515625" style="58" customWidth="1"/>
    <col min="12171" max="12171" width="13" style="58" customWidth="1"/>
    <col min="12172" max="12172" width="13.28515625" style="58" customWidth="1"/>
    <col min="12173" max="12173" width="8" style="58"/>
    <col min="12174" max="12174" width="12.7109375" style="58" customWidth="1"/>
    <col min="12175" max="12415" width="8" style="58"/>
    <col min="12416" max="12418" width="1.7109375" style="58" customWidth="1"/>
    <col min="12419" max="12419" width="13" style="58" customWidth="1"/>
    <col min="12420" max="12420" width="1.7109375" style="58" customWidth="1"/>
    <col min="12421" max="12421" width="2.42578125" style="58" customWidth="1"/>
    <col min="12422" max="12422" width="25.7109375" style="58" customWidth="1"/>
    <col min="12423" max="12423" width="5.7109375" style="58" customWidth="1"/>
    <col min="12424" max="12424" width="1.28515625" style="58" customWidth="1"/>
    <col min="12425" max="12425" width="13" style="58" customWidth="1"/>
    <col min="12426" max="12426" width="1.28515625" style="58" customWidth="1"/>
    <col min="12427" max="12427" width="13" style="58" customWidth="1"/>
    <col min="12428" max="12428" width="13.28515625" style="58" customWidth="1"/>
    <col min="12429" max="12429" width="8" style="58"/>
    <col min="12430" max="12430" width="12.7109375" style="58" customWidth="1"/>
    <col min="12431" max="12671" width="8" style="58"/>
    <col min="12672" max="12674" width="1.7109375" style="58" customWidth="1"/>
    <col min="12675" max="12675" width="13" style="58" customWidth="1"/>
    <col min="12676" max="12676" width="1.7109375" style="58" customWidth="1"/>
    <col min="12677" max="12677" width="2.42578125" style="58" customWidth="1"/>
    <col min="12678" max="12678" width="25.7109375" style="58" customWidth="1"/>
    <col min="12679" max="12679" width="5.7109375" style="58" customWidth="1"/>
    <col min="12680" max="12680" width="1.28515625" style="58" customWidth="1"/>
    <col min="12681" max="12681" width="13" style="58" customWidth="1"/>
    <col min="12682" max="12682" width="1.28515625" style="58" customWidth="1"/>
    <col min="12683" max="12683" width="13" style="58" customWidth="1"/>
    <col min="12684" max="12684" width="13.28515625" style="58" customWidth="1"/>
    <col min="12685" max="12685" width="8" style="58"/>
    <col min="12686" max="12686" width="12.7109375" style="58" customWidth="1"/>
    <col min="12687" max="12927" width="8" style="58"/>
    <col min="12928" max="12930" width="1.7109375" style="58" customWidth="1"/>
    <col min="12931" max="12931" width="13" style="58" customWidth="1"/>
    <col min="12932" max="12932" width="1.7109375" style="58" customWidth="1"/>
    <col min="12933" max="12933" width="2.42578125" style="58" customWidth="1"/>
    <col min="12934" max="12934" width="25.7109375" style="58" customWidth="1"/>
    <col min="12935" max="12935" width="5.7109375" style="58" customWidth="1"/>
    <col min="12936" max="12936" width="1.28515625" style="58" customWidth="1"/>
    <col min="12937" max="12937" width="13" style="58" customWidth="1"/>
    <col min="12938" max="12938" width="1.28515625" style="58" customWidth="1"/>
    <col min="12939" max="12939" width="13" style="58" customWidth="1"/>
    <col min="12940" max="12940" width="13.28515625" style="58" customWidth="1"/>
    <col min="12941" max="12941" width="8" style="58"/>
    <col min="12942" max="12942" width="12.7109375" style="58" customWidth="1"/>
    <col min="12943" max="13183" width="8" style="58"/>
    <col min="13184" max="13186" width="1.7109375" style="58" customWidth="1"/>
    <col min="13187" max="13187" width="13" style="58" customWidth="1"/>
    <col min="13188" max="13188" width="1.7109375" style="58" customWidth="1"/>
    <col min="13189" max="13189" width="2.42578125" style="58" customWidth="1"/>
    <col min="13190" max="13190" width="25.7109375" style="58" customWidth="1"/>
    <col min="13191" max="13191" width="5.7109375" style="58" customWidth="1"/>
    <col min="13192" max="13192" width="1.28515625" style="58" customWidth="1"/>
    <col min="13193" max="13193" width="13" style="58" customWidth="1"/>
    <col min="13194" max="13194" width="1.28515625" style="58" customWidth="1"/>
    <col min="13195" max="13195" width="13" style="58" customWidth="1"/>
    <col min="13196" max="13196" width="13.28515625" style="58" customWidth="1"/>
    <col min="13197" max="13197" width="8" style="58"/>
    <col min="13198" max="13198" width="12.7109375" style="58" customWidth="1"/>
    <col min="13199" max="13439" width="8" style="58"/>
    <col min="13440" max="13442" width="1.7109375" style="58" customWidth="1"/>
    <col min="13443" max="13443" width="13" style="58" customWidth="1"/>
    <col min="13444" max="13444" width="1.7109375" style="58" customWidth="1"/>
    <col min="13445" max="13445" width="2.42578125" style="58" customWidth="1"/>
    <col min="13446" max="13446" width="25.7109375" style="58" customWidth="1"/>
    <col min="13447" max="13447" width="5.7109375" style="58" customWidth="1"/>
    <col min="13448" max="13448" width="1.28515625" style="58" customWidth="1"/>
    <col min="13449" max="13449" width="13" style="58" customWidth="1"/>
    <col min="13450" max="13450" width="1.28515625" style="58" customWidth="1"/>
    <col min="13451" max="13451" width="13" style="58" customWidth="1"/>
    <col min="13452" max="13452" width="13.28515625" style="58" customWidth="1"/>
    <col min="13453" max="13453" width="8" style="58"/>
    <col min="13454" max="13454" width="12.7109375" style="58" customWidth="1"/>
    <col min="13455" max="13695" width="8" style="58"/>
    <col min="13696" max="13698" width="1.7109375" style="58" customWidth="1"/>
    <col min="13699" max="13699" width="13" style="58" customWidth="1"/>
    <col min="13700" max="13700" width="1.7109375" style="58" customWidth="1"/>
    <col min="13701" max="13701" width="2.42578125" style="58" customWidth="1"/>
    <col min="13702" max="13702" width="25.7109375" style="58" customWidth="1"/>
    <col min="13703" max="13703" width="5.7109375" style="58" customWidth="1"/>
    <col min="13704" max="13704" width="1.28515625" style="58" customWidth="1"/>
    <col min="13705" max="13705" width="13" style="58" customWidth="1"/>
    <col min="13706" max="13706" width="1.28515625" style="58" customWidth="1"/>
    <col min="13707" max="13707" width="13" style="58" customWidth="1"/>
    <col min="13708" max="13708" width="13.28515625" style="58" customWidth="1"/>
    <col min="13709" max="13709" width="8" style="58"/>
    <col min="13710" max="13710" width="12.7109375" style="58" customWidth="1"/>
    <col min="13711" max="13951" width="8" style="58"/>
    <col min="13952" max="13954" width="1.7109375" style="58" customWidth="1"/>
    <col min="13955" max="13955" width="13" style="58" customWidth="1"/>
    <col min="13956" max="13956" width="1.7109375" style="58" customWidth="1"/>
    <col min="13957" max="13957" width="2.42578125" style="58" customWidth="1"/>
    <col min="13958" max="13958" width="25.7109375" style="58" customWidth="1"/>
    <col min="13959" max="13959" width="5.7109375" style="58" customWidth="1"/>
    <col min="13960" max="13960" width="1.28515625" style="58" customWidth="1"/>
    <col min="13961" max="13961" width="13" style="58" customWidth="1"/>
    <col min="13962" max="13962" width="1.28515625" style="58" customWidth="1"/>
    <col min="13963" max="13963" width="13" style="58" customWidth="1"/>
    <col min="13964" max="13964" width="13.28515625" style="58" customWidth="1"/>
    <col min="13965" max="13965" width="8" style="58"/>
    <col min="13966" max="13966" width="12.7109375" style="58" customWidth="1"/>
    <col min="13967" max="14207" width="8" style="58"/>
    <col min="14208" max="14210" width="1.7109375" style="58" customWidth="1"/>
    <col min="14211" max="14211" width="13" style="58" customWidth="1"/>
    <col min="14212" max="14212" width="1.7109375" style="58" customWidth="1"/>
    <col min="14213" max="14213" width="2.42578125" style="58" customWidth="1"/>
    <col min="14214" max="14214" width="25.7109375" style="58" customWidth="1"/>
    <col min="14215" max="14215" width="5.7109375" style="58" customWidth="1"/>
    <col min="14216" max="14216" width="1.28515625" style="58" customWidth="1"/>
    <col min="14217" max="14217" width="13" style="58" customWidth="1"/>
    <col min="14218" max="14218" width="1.28515625" style="58" customWidth="1"/>
    <col min="14219" max="14219" width="13" style="58" customWidth="1"/>
    <col min="14220" max="14220" width="13.28515625" style="58" customWidth="1"/>
    <col min="14221" max="14221" width="8" style="58"/>
    <col min="14222" max="14222" width="12.7109375" style="58" customWidth="1"/>
    <col min="14223" max="14463" width="8" style="58"/>
    <col min="14464" max="14466" width="1.7109375" style="58" customWidth="1"/>
    <col min="14467" max="14467" width="13" style="58" customWidth="1"/>
    <col min="14468" max="14468" width="1.7109375" style="58" customWidth="1"/>
    <col min="14469" max="14469" width="2.42578125" style="58" customWidth="1"/>
    <col min="14470" max="14470" width="25.7109375" style="58" customWidth="1"/>
    <col min="14471" max="14471" width="5.7109375" style="58" customWidth="1"/>
    <col min="14472" max="14472" width="1.28515625" style="58" customWidth="1"/>
    <col min="14473" max="14473" width="13" style="58" customWidth="1"/>
    <col min="14474" max="14474" width="1.28515625" style="58" customWidth="1"/>
    <col min="14475" max="14475" width="13" style="58" customWidth="1"/>
    <col min="14476" max="14476" width="13.28515625" style="58" customWidth="1"/>
    <col min="14477" max="14477" width="8" style="58"/>
    <col min="14478" max="14478" width="12.7109375" style="58" customWidth="1"/>
    <col min="14479" max="14719" width="8" style="58"/>
    <col min="14720" max="14722" width="1.7109375" style="58" customWidth="1"/>
    <col min="14723" max="14723" width="13" style="58" customWidth="1"/>
    <col min="14724" max="14724" width="1.7109375" style="58" customWidth="1"/>
    <col min="14725" max="14725" width="2.42578125" style="58" customWidth="1"/>
    <col min="14726" max="14726" width="25.7109375" style="58" customWidth="1"/>
    <col min="14727" max="14727" width="5.7109375" style="58" customWidth="1"/>
    <col min="14728" max="14728" width="1.28515625" style="58" customWidth="1"/>
    <col min="14729" max="14729" width="13" style="58" customWidth="1"/>
    <col min="14730" max="14730" width="1.28515625" style="58" customWidth="1"/>
    <col min="14731" max="14731" width="13" style="58" customWidth="1"/>
    <col min="14732" max="14732" width="13.28515625" style="58" customWidth="1"/>
    <col min="14733" max="14733" width="8" style="58"/>
    <col min="14734" max="14734" width="12.7109375" style="58" customWidth="1"/>
    <col min="14735" max="14975" width="8" style="58"/>
    <col min="14976" max="14978" width="1.7109375" style="58" customWidth="1"/>
    <col min="14979" max="14979" width="13" style="58" customWidth="1"/>
    <col min="14980" max="14980" width="1.7109375" style="58" customWidth="1"/>
    <col min="14981" max="14981" width="2.42578125" style="58" customWidth="1"/>
    <col min="14982" max="14982" width="25.7109375" style="58" customWidth="1"/>
    <col min="14983" max="14983" width="5.7109375" style="58" customWidth="1"/>
    <col min="14984" max="14984" width="1.28515625" style="58" customWidth="1"/>
    <col min="14985" max="14985" width="13" style="58" customWidth="1"/>
    <col min="14986" max="14986" width="1.28515625" style="58" customWidth="1"/>
    <col min="14987" max="14987" width="13" style="58" customWidth="1"/>
    <col min="14988" max="14988" width="13.28515625" style="58" customWidth="1"/>
    <col min="14989" max="14989" width="8" style="58"/>
    <col min="14990" max="14990" width="12.7109375" style="58" customWidth="1"/>
    <col min="14991" max="15231" width="8" style="58"/>
    <col min="15232" max="15234" width="1.7109375" style="58" customWidth="1"/>
    <col min="15235" max="15235" width="13" style="58" customWidth="1"/>
    <col min="15236" max="15236" width="1.7109375" style="58" customWidth="1"/>
    <col min="15237" max="15237" width="2.42578125" style="58" customWidth="1"/>
    <col min="15238" max="15238" width="25.7109375" style="58" customWidth="1"/>
    <col min="15239" max="15239" width="5.7109375" style="58" customWidth="1"/>
    <col min="15240" max="15240" width="1.28515625" style="58" customWidth="1"/>
    <col min="15241" max="15241" width="13" style="58" customWidth="1"/>
    <col min="15242" max="15242" width="1.28515625" style="58" customWidth="1"/>
    <col min="15243" max="15243" width="13" style="58" customWidth="1"/>
    <col min="15244" max="15244" width="13.28515625" style="58" customWidth="1"/>
    <col min="15245" max="15245" width="8" style="58"/>
    <col min="15246" max="15246" width="12.7109375" style="58" customWidth="1"/>
    <col min="15247" max="15487" width="8" style="58"/>
    <col min="15488" max="15490" width="1.7109375" style="58" customWidth="1"/>
    <col min="15491" max="15491" width="13" style="58" customWidth="1"/>
    <col min="15492" max="15492" width="1.7109375" style="58" customWidth="1"/>
    <col min="15493" max="15493" width="2.42578125" style="58" customWidth="1"/>
    <col min="15494" max="15494" width="25.7109375" style="58" customWidth="1"/>
    <col min="15495" max="15495" width="5.7109375" style="58" customWidth="1"/>
    <col min="15496" max="15496" width="1.28515625" style="58" customWidth="1"/>
    <col min="15497" max="15497" width="13" style="58" customWidth="1"/>
    <col min="15498" max="15498" width="1.28515625" style="58" customWidth="1"/>
    <col min="15499" max="15499" width="13" style="58" customWidth="1"/>
    <col min="15500" max="15500" width="13.28515625" style="58" customWidth="1"/>
    <col min="15501" max="15501" width="8" style="58"/>
    <col min="15502" max="15502" width="12.7109375" style="58" customWidth="1"/>
    <col min="15503" max="15743" width="8" style="58"/>
    <col min="15744" max="15746" width="1.7109375" style="58" customWidth="1"/>
    <col min="15747" max="15747" width="13" style="58" customWidth="1"/>
    <col min="15748" max="15748" width="1.7109375" style="58" customWidth="1"/>
    <col min="15749" max="15749" width="2.42578125" style="58" customWidth="1"/>
    <col min="15750" max="15750" width="25.7109375" style="58" customWidth="1"/>
    <col min="15751" max="15751" width="5.7109375" style="58" customWidth="1"/>
    <col min="15752" max="15752" width="1.28515625" style="58" customWidth="1"/>
    <col min="15753" max="15753" width="13" style="58" customWidth="1"/>
    <col min="15754" max="15754" width="1.28515625" style="58" customWidth="1"/>
    <col min="15755" max="15755" width="13" style="58" customWidth="1"/>
    <col min="15756" max="15756" width="13.28515625" style="58" customWidth="1"/>
    <col min="15757" max="15757" width="8" style="58"/>
    <col min="15758" max="15758" width="12.7109375" style="58" customWidth="1"/>
    <col min="15759" max="15999" width="8" style="58"/>
    <col min="16000" max="16002" width="1.7109375" style="58" customWidth="1"/>
    <col min="16003" max="16003" width="13" style="58" customWidth="1"/>
    <col min="16004" max="16004" width="1.7109375" style="58" customWidth="1"/>
    <col min="16005" max="16005" width="2.42578125" style="58" customWidth="1"/>
    <col min="16006" max="16006" width="25.7109375" style="58" customWidth="1"/>
    <col min="16007" max="16007" width="5.7109375" style="58" customWidth="1"/>
    <col min="16008" max="16008" width="1.28515625" style="58" customWidth="1"/>
    <col min="16009" max="16009" width="13" style="58" customWidth="1"/>
    <col min="16010" max="16010" width="1.28515625" style="58" customWidth="1"/>
    <col min="16011" max="16011" width="13" style="58" customWidth="1"/>
    <col min="16012" max="16012" width="13.28515625" style="58" customWidth="1"/>
    <col min="16013" max="16013" width="8" style="58"/>
    <col min="16014" max="16014" width="12.7109375" style="58" customWidth="1"/>
    <col min="16015" max="16384" width="8" style="58"/>
  </cols>
  <sheetData>
    <row r="1" spans="1:9" ht="16.5" customHeight="1">
      <c r="A1" s="65" t="s">
        <v>0</v>
      </c>
    </row>
    <row r="2" spans="1:9" ht="16.5" customHeight="1">
      <c r="A2" s="65" t="s">
        <v>52</v>
      </c>
    </row>
    <row r="3" spans="1:9" ht="16.5" customHeight="1">
      <c r="A3" s="67" t="s">
        <v>143</v>
      </c>
      <c r="B3" s="68"/>
      <c r="C3" s="68"/>
      <c r="D3" s="68"/>
      <c r="E3" s="69"/>
      <c r="F3" s="69"/>
      <c r="G3" s="4"/>
      <c r="H3" s="4"/>
      <c r="I3" s="4"/>
    </row>
    <row r="4" spans="1:9" ht="16.5" customHeight="1">
      <c r="A4" s="65"/>
      <c r="G4" s="5"/>
      <c r="H4" s="5"/>
      <c r="I4" s="5"/>
    </row>
    <row r="5" spans="1:9" ht="16.5" customHeight="1">
      <c r="A5" s="65"/>
      <c r="G5" s="5"/>
      <c r="H5" s="5"/>
      <c r="I5" s="5"/>
    </row>
    <row r="6" spans="1:9" ht="16.5" customHeight="1">
      <c r="E6" s="70"/>
      <c r="F6" s="70"/>
      <c r="G6" s="7" t="s">
        <v>2</v>
      </c>
      <c r="H6" s="7"/>
      <c r="I6" s="7" t="s">
        <v>2</v>
      </c>
    </row>
    <row r="7" spans="1:9" ht="16.5" customHeight="1">
      <c r="E7" s="70"/>
      <c r="F7" s="70"/>
      <c r="G7" s="31" t="s">
        <v>135</v>
      </c>
      <c r="H7" s="71"/>
      <c r="I7" s="31" t="s">
        <v>135</v>
      </c>
    </row>
    <row r="8" spans="1:9" ht="16.5" customHeight="1">
      <c r="E8" s="70"/>
      <c r="F8" s="70"/>
      <c r="G8" s="8" t="s">
        <v>121</v>
      </c>
      <c r="H8" s="49"/>
      <c r="I8" s="8" t="s">
        <v>5</v>
      </c>
    </row>
    <row r="9" spans="1:9" ht="16.5" customHeight="1">
      <c r="E9" s="72" t="s">
        <v>6</v>
      </c>
      <c r="F9" s="73"/>
      <c r="G9" s="9" t="s">
        <v>7</v>
      </c>
      <c r="I9" s="9" t="s">
        <v>7</v>
      </c>
    </row>
    <row r="10" spans="1:9" ht="16.5" customHeight="1"/>
    <row r="11" spans="1:9" ht="16.5" customHeight="1">
      <c r="A11" s="58" t="s">
        <v>54</v>
      </c>
      <c r="G11" s="1">
        <v>263089863</v>
      </c>
      <c r="H11" s="19"/>
      <c r="I11" s="1">
        <v>297694546</v>
      </c>
    </row>
    <row r="12" spans="1:9" ht="16.5" customHeight="1">
      <c r="A12" s="58" t="s">
        <v>124</v>
      </c>
      <c r="G12" s="2">
        <v>-189284713</v>
      </c>
      <c r="H12" s="19"/>
      <c r="I12" s="2">
        <v>-211845376</v>
      </c>
    </row>
    <row r="13" spans="1:9" ht="16.5" customHeight="1">
      <c r="G13" s="1"/>
      <c r="H13" s="1"/>
      <c r="I13" s="1"/>
    </row>
    <row r="14" spans="1:9" ht="16.5" customHeight="1">
      <c r="A14" s="65" t="s">
        <v>55</v>
      </c>
      <c r="G14" s="1">
        <f>SUM(G11:G13)</f>
        <v>73805150</v>
      </c>
      <c r="H14" s="1"/>
      <c r="I14" s="1">
        <f>SUM(I11:I13)</f>
        <v>85849170</v>
      </c>
    </row>
    <row r="15" spans="1:9" ht="16.5" customHeight="1">
      <c r="A15" s="58" t="s">
        <v>119</v>
      </c>
      <c r="E15" s="66">
        <v>9</v>
      </c>
      <c r="G15" s="1">
        <v>1989323</v>
      </c>
      <c r="H15" s="1"/>
      <c r="I15" s="1">
        <v>0</v>
      </c>
    </row>
    <row r="16" spans="1:9" ht="16.5" customHeight="1">
      <c r="A16" s="58" t="s">
        <v>56</v>
      </c>
      <c r="G16" s="1">
        <v>3039455</v>
      </c>
      <c r="H16" s="1"/>
      <c r="I16" s="1">
        <v>396566</v>
      </c>
    </row>
    <row r="17" spans="1:9" ht="16.5" customHeight="1">
      <c r="A17" s="58" t="s">
        <v>57</v>
      </c>
      <c r="G17" s="2">
        <v>10554410</v>
      </c>
      <c r="H17" s="19"/>
      <c r="I17" s="2">
        <v>1992666</v>
      </c>
    </row>
    <row r="18" spans="1:9" ht="16.5" customHeight="1">
      <c r="B18" s="65"/>
      <c r="G18" s="1"/>
      <c r="H18" s="1"/>
      <c r="I18" s="1"/>
    </row>
    <row r="19" spans="1:9" ht="16.5" customHeight="1">
      <c r="A19" s="74" t="s">
        <v>58</v>
      </c>
      <c r="G19" s="2">
        <f>SUM(G14:G17)</f>
        <v>89388338</v>
      </c>
      <c r="H19" s="1"/>
      <c r="I19" s="2">
        <f>SUM(I14:I17)</f>
        <v>88238402</v>
      </c>
    </row>
    <row r="20" spans="1:9" ht="16.5" customHeight="1">
      <c r="A20" s="74"/>
      <c r="G20" s="1"/>
      <c r="H20" s="1"/>
      <c r="I20" s="1"/>
    </row>
    <row r="21" spans="1:9" ht="16.5" customHeight="1">
      <c r="A21" s="58" t="s">
        <v>59</v>
      </c>
      <c r="G21" s="5">
        <v>-31985410</v>
      </c>
      <c r="H21" s="10"/>
      <c r="I21" s="5">
        <v>-26247826</v>
      </c>
    </row>
    <row r="22" spans="1:9" ht="16.5" customHeight="1">
      <c r="A22" s="58" t="s">
        <v>151</v>
      </c>
      <c r="G22" s="4">
        <v>-748088</v>
      </c>
      <c r="H22" s="1"/>
      <c r="I22" s="4">
        <v>-31521</v>
      </c>
    </row>
    <row r="23" spans="1:9" ht="16.5" customHeight="1">
      <c r="H23" s="1"/>
    </row>
    <row r="24" spans="1:9" ht="16.5" customHeight="1">
      <c r="A24" s="74" t="s">
        <v>60</v>
      </c>
      <c r="G24" s="4">
        <f>SUM(G21:G23)</f>
        <v>-32733498</v>
      </c>
      <c r="H24" s="1"/>
      <c r="I24" s="4">
        <f>SUM(I21:I23)</f>
        <v>-26279347</v>
      </c>
    </row>
    <row r="25" spans="1:9" ht="16.5" customHeight="1">
      <c r="H25" s="1"/>
    </row>
    <row r="26" spans="1:9" ht="16.5" customHeight="1">
      <c r="A26" s="65" t="s">
        <v>61</v>
      </c>
      <c r="B26" s="65"/>
      <c r="E26" s="58"/>
      <c r="F26" s="58"/>
      <c r="G26" s="1">
        <f>+G19+G24</f>
        <v>56654840</v>
      </c>
      <c r="H26" s="1"/>
      <c r="I26" s="1">
        <f>+I19+I24</f>
        <v>61959055</v>
      </c>
    </row>
    <row r="27" spans="1:9" ht="16.5" customHeight="1">
      <c r="A27" s="58" t="s">
        <v>62</v>
      </c>
      <c r="G27" s="4">
        <v>-4077493</v>
      </c>
      <c r="H27" s="19"/>
      <c r="I27" s="4">
        <v>-2326244</v>
      </c>
    </row>
    <row r="28" spans="1:9" ht="16.5" customHeight="1">
      <c r="H28" s="1"/>
    </row>
    <row r="29" spans="1:9" ht="16.5" customHeight="1">
      <c r="A29" s="65" t="s">
        <v>63</v>
      </c>
      <c r="E29" s="58"/>
      <c r="F29" s="58"/>
      <c r="G29" s="1">
        <f>SUM(G26:G28)</f>
        <v>52577347</v>
      </c>
      <c r="H29" s="1"/>
      <c r="I29" s="1">
        <f>SUM(I26:I28)</f>
        <v>59632811</v>
      </c>
    </row>
    <row r="30" spans="1:9" ht="16.5" customHeight="1">
      <c r="A30" s="58" t="s">
        <v>155</v>
      </c>
      <c r="E30" s="66">
        <v>19</v>
      </c>
      <c r="G30" s="4">
        <v>-10377359</v>
      </c>
      <c r="H30" s="19"/>
      <c r="I30" s="4">
        <v>-8934507</v>
      </c>
    </row>
    <row r="31" spans="1:9" ht="16.5" customHeight="1"/>
    <row r="32" spans="1:9" ht="16.5" customHeight="1">
      <c r="A32" s="65" t="s">
        <v>64</v>
      </c>
      <c r="G32" s="3">
        <f>SUM(G29:G30)</f>
        <v>42199988</v>
      </c>
      <c r="I32" s="3">
        <f>SUM(I29:I30)</f>
        <v>50698304</v>
      </c>
    </row>
    <row r="33" spans="1:9" ht="16.5" customHeight="1">
      <c r="A33" s="60" t="s">
        <v>65</v>
      </c>
      <c r="B33" s="75"/>
      <c r="G33" s="11">
        <v>0</v>
      </c>
      <c r="H33" s="12"/>
      <c r="I33" s="11">
        <v>0</v>
      </c>
    </row>
    <row r="34" spans="1:9" ht="16.5" customHeight="1">
      <c r="A34" s="60"/>
      <c r="B34" s="76"/>
      <c r="G34" s="12"/>
      <c r="H34" s="12"/>
      <c r="I34" s="12"/>
    </row>
    <row r="35" spans="1:9" ht="16.5" customHeight="1" thickBot="1">
      <c r="A35" s="77" t="s">
        <v>66</v>
      </c>
      <c r="B35" s="76"/>
      <c r="G35" s="13">
        <f>SUM(G32:G33)</f>
        <v>42199988</v>
      </c>
      <c r="H35" s="12"/>
      <c r="I35" s="13">
        <f>SUM(I32:I33)</f>
        <v>50698304</v>
      </c>
    </row>
    <row r="36" spans="1:9" ht="16.5" customHeight="1" thickTop="1">
      <c r="A36" s="77"/>
      <c r="B36" s="76"/>
      <c r="G36" s="39"/>
      <c r="H36" s="12"/>
      <c r="I36" s="39"/>
    </row>
    <row r="37" spans="1:9" ht="16.5" customHeight="1">
      <c r="G37" s="15"/>
      <c r="H37" s="14"/>
      <c r="I37" s="15"/>
    </row>
    <row r="38" spans="1:9" ht="16.5" customHeight="1">
      <c r="A38" s="65" t="s">
        <v>67</v>
      </c>
      <c r="G38" s="12"/>
      <c r="H38" s="12"/>
      <c r="I38" s="12"/>
    </row>
    <row r="39" spans="1:9" ht="16.5" customHeight="1">
      <c r="G39" s="1"/>
      <c r="H39" s="1"/>
      <c r="I39" s="1"/>
    </row>
    <row r="40" spans="1:9" ht="16.5" customHeight="1" thickBot="1">
      <c r="A40" s="58" t="s">
        <v>68</v>
      </c>
      <c r="E40" s="66">
        <v>20</v>
      </c>
      <c r="G40" s="26">
        <v>0.10549997</v>
      </c>
      <c r="H40" s="19"/>
      <c r="I40" s="26">
        <v>0.13</v>
      </c>
    </row>
    <row r="41" spans="1:9" ht="16.5" customHeight="1" thickTop="1">
      <c r="G41" s="15"/>
      <c r="H41" s="14"/>
      <c r="I41" s="15"/>
    </row>
    <row r="42" spans="1:9" ht="16.5" customHeight="1">
      <c r="G42" s="15"/>
      <c r="H42" s="14"/>
      <c r="I42" s="15"/>
    </row>
    <row r="43" spans="1:9" ht="16.5" customHeight="1">
      <c r="G43" s="15"/>
      <c r="H43" s="14"/>
      <c r="I43" s="15"/>
    </row>
    <row r="44" spans="1:9" ht="16.5" customHeight="1">
      <c r="G44" s="15"/>
      <c r="H44" s="14"/>
      <c r="I44" s="15"/>
    </row>
    <row r="45" spans="1:9" ht="16.5" customHeight="1">
      <c r="G45" s="15"/>
      <c r="H45" s="14"/>
      <c r="I45" s="15"/>
    </row>
    <row r="46" spans="1:9" ht="16.5" customHeight="1">
      <c r="G46" s="15"/>
      <c r="H46" s="14"/>
      <c r="I46" s="15"/>
    </row>
    <row r="47" spans="1:9" ht="13.5" customHeight="1">
      <c r="G47" s="15"/>
      <c r="H47" s="14"/>
      <c r="I47" s="15"/>
    </row>
    <row r="48" spans="1:9" ht="22.15" customHeight="1">
      <c r="A48" s="68" t="str">
        <f>+'2-3'!A108</f>
        <v>The accompanying notes on pages 9 to 19 are an integral part of this financial information.</v>
      </c>
      <c r="B48" s="68"/>
      <c r="C48" s="68"/>
      <c r="D48" s="68"/>
      <c r="E48" s="69"/>
      <c r="F48" s="69"/>
      <c r="G48" s="2"/>
      <c r="H48" s="2"/>
      <c r="I48" s="2"/>
    </row>
  </sheetData>
  <pageMargins left="1.2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FCB5F-E43A-4726-A4C4-815807BCA58C}">
  <dimension ref="A1:P34"/>
  <sheetViews>
    <sheetView tabSelected="1" zoomScaleNormal="100" zoomScaleSheetLayoutView="90" workbookViewId="0">
      <selection activeCell="T11" sqref="T11"/>
    </sheetView>
  </sheetViews>
  <sheetFormatPr defaultColWidth="9.28515625" defaultRowHeight="16.5" customHeight="1"/>
  <cols>
    <col min="1" max="1" width="1.7109375" style="60" customWidth="1"/>
    <col min="2" max="2" width="18.140625" style="60" customWidth="1"/>
    <col min="3" max="3" width="10.42578125" style="60" customWidth="1"/>
    <col min="4" max="4" width="5.28515625" style="70" customWidth="1"/>
    <col min="5" max="5" width="0.85546875" style="60" customWidth="1"/>
    <col min="6" max="6" width="13.28515625" style="91" customWidth="1"/>
    <col min="7" max="7" width="0.85546875" style="91" customWidth="1"/>
    <col min="8" max="8" width="14.28515625" style="91" customWidth="1"/>
    <col min="9" max="9" width="0.85546875" style="91" customWidth="1"/>
    <col min="10" max="10" width="13.28515625" style="91" customWidth="1"/>
    <col min="11" max="11" width="0.85546875" style="91" customWidth="1"/>
    <col min="12" max="12" width="14.28515625" style="91" customWidth="1"/>
    <col min="13" max="13" width="0.85546875" style="91" customWidth="1"/>
    <col min="14" max="14" width="20.7109375" style="91" customWidth="1"/>
    <col min="15" max="15" width="0.85546875" style="1" customWidth="1"/>
    <col min="16" max="16" width="13.28515625" style="1" customWidth="1"/>
    <col min="17" max="16384" width="9.28515625" style="60"/>
  </cols>
  <sheetData>
    <row r="1" spans="1:16" ht="16.5" customHeight="1">
      <c r="A1" s="74" t="s">
        <v>0</v>
      </c>
      <c r="B1" s="78"/>
      <c r="C1" s="79"/>
      <c r="D1" s="79"/>
      <c r="E1" s="78"/>
      <c r="F1" s="80"/>
      <c r="G1" s="80"/>
      <c r="H1" s="80"/>
      <c r="I1" s="80"/>
      <c r="J1" s="80"/>
      <c r="K1" s="80"/>
      <c r="L1" s="80"/>
      <c r="M1" s="80"/>
      <c r="N1" s="80"/>
    </row>
    <row r="2" spans="1:16" ht="16.5" customHeight="1">
      <c r="A2" s="74" t="s">
        <v>69</v>
      </c>
      <c r="B2" s="78"/>
      <c r="C2" s="79"/>
      <c r="D2" s="79"/>
      <c r="E2" s="78"/>
      <c r="F2" s="80"/>
      <c r="G2" s="80"/>
      <c r="H2" s="80"/>
      <c r="I2" s="80"/>
      <c r="J2" s="80"/>
      <c r="K2" s="80"/>
      <c r="L2" s="80"/>
      <c r="M2" s="80"/>
      <c r="N2" s="80"/>
    </row>
    <row r="3" spans="1:16" ht="16.5" customHeight="1">
      <c r="A3" s="81" t="str">
        <f>'5 (6m)'!A3</f>
        <v>For the six-month period ended 30 June 2025</v>
      </c>
      <c r="B3" s="82"/>
      <c r="C3" s="83"/>
      <c r="D3" s="83"/>
      <c r="E3" s="82"/>
      <c r="F3" s="84"/>
      <c r="G3" s="84"/>
      <c r="H3" s="84"/>
      <c r="I3" s="84"/>
      <c r="J3" s="84"/>
      <c r="K3" s="84"/>
      <c r="L3" s="84"/>
      <c r="M3" s="84"/>
      <c r="N3" s="84"/>
      <c r="O3" s="2"/>
      <c r="P3" s="2"/>
    </row>
    <row r="6" spans="1:16" ht="16.5" customHeight="1">
      <c r="A6" s="78"/>
      <c r="B6" s="78"/>
      <c r="C6" s="79"/>
      <c r="D6" s="79"/>
      <c r="E6" s="78"/>
      <c r="F6" s="7" t="s">
        <v>70</v>
      </c>
      <c r="G6" s="85"/>
      <c r="H6" s="7"/>
      <c r="I6" s="85"/>
      <c r="J6" s="124" t="s">
        <v>46</v>
      </c>
      <c r="K6" s="124"/>
      <c r="L6" s="124"/>
      <c r="M6" s="124"/>
      <c r="N6" s="124"/>
      <c r="O6" s="7"/>
      <c r="P6" s="6"/>
    </row>
    <row r="7" spans="1:16" ht="16.5" customHeight="1">
      <c r="A7" s="78"/>
      <c r="B7" s="78"/>
      <c r="C7" s="79"/>
      <c r="D7" s="79"/>
      <c r="E7" s="78"/>
      <c r="F7" s="7" t="s">
        <v>71</v>
      </c>
      <c r="G7" s="85"/>
      <c r="H7" s="7"/>
      <c r="I7" s="85"/>
      <c r="J7" s="86"/>
      <c r="K7" s="87"/>
      <c r="L7" s="86"/>
      <c r="M7" s="86"/>
      <c r="N7" s="88" t="s">
        <v>72</v>
      </c>
      <c r="O7" s="7"/>
      <c r="P7" s="6"/>
    </row>
    <row r="8" spans="1:16" ht="16.5" customHeight="1">
      <c r="A8" s="78"/>
      <c r="B8" s="78"/>
      <c r="C8" s="89"/>
      <c r="D8" s="79"/>
      <c r="E8" s="78"/>
      <c r="F8" s="7" t="s">
        <v>73</v>
      </c>
      <c r="G8" s="86"/>
      <c r="H8" s="7" t="s">
        <v>74</v>
      </c>
      <c r="I8" s="86"/>
      <c r="J8" s="90" t="s">
        <v>75</v>
      </c>
      <c r="K8" s="60"/>
      <c r="L8" s="60"/>
      <c r="M8" s="87"/>
      <c r="N8" s="88" t="s">
        <v>76</v>
      </c>
      <c r="O8" s="7"/>
      <c r="P8" s="91"/>
    </row>
    <row r="9" spans="1:16" ht="16.5" customHeight="1">
      <c r="A9" s="78"/>
      <c r="B9" s="78"/>
      <c r="C9" s="89"/>
      <c r="D9" s="79"/>
      <c r="E9" s="78"/>
      <c r="F9" s="7" t="s">
        <v>77</v>
      </c>
      <c r="G9" s="86"/>
      <c r="H9" s="7" t="s">
        <v>78</v>
      </c>
      <c r="I9" s="86"/>
      <c r="J9" s="90" t="s">
        <v>79</v>
      </c>
      <c r="K9" s="86"/>
      <c r="L9" s="90" t="s">
        <v>48</v>
      </c>
      <c r="M9" s="90"/>
      <c r="N9" s="88" t="s">
        <v>80</v>
      </c>
      <c r="O9" s="12"/>
      <c r="P9" s="7" t="s">
        <v>50</v>
      </c>
    </row>
    <row r="10" spans="1:16" ht="16.5" customHeight="1">
      <c r="A10" s="78"/>
      <c r="B10" s="78"/>
      <c r="C10" s="79"/>
      <c r="D10" s="92" t="s">
        <v>53</v>
      </c>
      <c r="F10" s="9" t="s">
        <v>7</v>
      </c>
      <c r="G10" s="93"/>
      <c r="H10" s="9" t="s">
        <v>7</v>
      </c>
      <c r="I10" s="93"/>
      <c r="J10" s="9" t="s">
        <v>7</v>
      </c>
      <c r="K10" s="86"/>
      <c r="L10" s="9" t="s">
        <v>7</v>
      </c>
      <c r="M10" s="16"/>
      <c r="N10" s="94" t="s">
        <v>7</v>
      </c>
      <c r="O10" s="7"/>
      <c r="P10" s="9" t="s">
        <v>7</v>
      </c>
    </row>
    <row r="11" spans="1:16" ht="16.5" customHeight="1">
      <c r="A11" s="78"/>
      <c r="B11" s="78"/>
      <c r="C11" s="79"/>
      <c r="D11" s="79"/>
      <c r="E11" s="78"/>
      <c r="F11" s="93"/>
      <c r="G11" s="86"/>
      <c r="H11" s="93"/>
      <c r="I11" s="86"/>
      <c r="J11" s="93"/>
      <c r="K11" s="86"/>
      <c r="L11" s="93"/>
      <c r="M11" s="93"/>
      <c r="N11" s="93"/>
      <c r="O11" s="7"/>
      <c r="P11" s="17"/>
    </row>
    <row r="12" spans="1:16" ht="16.5" customHeight="1">
      <c r="A12" s="74" t="s">
        <v>82</v>
      </c>
      <c r="B12" s="74"/>
      <c r="C12" s="79"/>
      <c r="D12" s="79"/>
      <c r="E12" s="78"/>
      <c r="F12" s="95">
        <v>200000000</v>
      </c>
      <c r="G12" s="95"/>
      <c r="H12" s="95">
        <v>347062552</v>
      </c>
      <c r="I12" s="95"/>
      <c r="J12" s="95">
        <v>11678105</v>
      </c>
      <c r="K12" s="95"/>
      <c r="L12" s="95">
        <v>31918987</v>
      </c>
      <c r="M12" s="95"/>
      <c r="N12" s="95">
        <v>3190104</v>
      </c>
      <c r="O12" s="95" t="s">
        <v>150</v>
      </c>
      <c r="P12" s="95">
        <f>SUM(F12:N12)</f>
        <v>593849748</v>
      </c>
    </row>
    <row r="13" spans="1:16" ht="6" customHeight="1">
      <c r="A13" s="74"/>
      <c r="B13" s="74"/>
      <c r="C13" s="79"/>
      <c r="D13" s="79"/>
      <c r="E13" s="78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</row>
    <row r="14" spans="1:16" ht="16.5" customHeight="1">
      <c r="A14" s="74" t="s">
        <v>81</v>
      </c>
      <c r="B14" s="74"/>
      <c r="C14" s="79"/>
      <c r="D14" s="79"/>
      <c r="E14" s="78"/>
      <c r="F14" s="96"/>
      <c r="G14" s="95"/>
      <c r="H14" s="96"/>
      <c r="I14" s="95"/>
      <c r="J14" s="96"/>
      <c r="K14" s="95"/>
      <c r="L14" s="96"/>
      <c r="M14" s="96"/>
      <c r="N14" s="96"/>
      <c r="O14" s="96"/>
      <c r="P14" s="95"/>
    </row>
    <row r="15" spans="1:16" ht="16.5" customHeight="1">
      <c r="A15" s="78" t="s">
        <v>156</v>
      </c>
      <c r="B15" s="74"/>
      <c r="C15" s="79"/>
      <c r="D15" s="79"/>
      <c r="E15" s="78"/>
      <c r="F15" s="96">
        <v>0</v>
      </c>
      <c r="G15" s="95"/>
      <c r="H15" s="96">
        <v>0</v>
      </c>
      <c r="I15" s="95"/>
      <c r="J15" s="96">
        <v>0</v>
      </c>
      <c r="K15" s="95"/>
      <c r="L15" s="96">
        <v>-15000000</v>
      </c>
      <c r="M15" s="96"/>
      <c r="N15" s="96">
        <v>0</v>
      </c>
      <c r="O15" s="96"/>
      <c r="P15" s="95">
        <f>SUM(F15:N15)</f>
        <v>-15000000</v>
      </c>
    </row>
    <row r="16" spans="1:16" ht="16.5" customHeight="1">
      <c r="A16" s="78" t="s">
        <v>64</v>
      </c>
      <c r="C16" s="79"/>
      <c r="D16" s="79"/>
      <c r="E16" s="78"/>
      <c r="F16" s="97">
        <v>0</v>
      </c>
      <c r="G16" s="95"/>
      <c r="H16" s="97">
        <v>0</v>
      </c>
      <c r="I16" s="95"/>
      <c r="J16" s="97">
        <v>0</v>
      </c>
      <c r="K16" s="95"/>
      <c r="L16" s="97">
        <v>50698304</v>
      </c>
      <c r="M16" s="95"/>
      <c r="N16" s="97">
        <v>0</v>
      </c>
      <c r="O16" s="95"/>
      <c r="P16" s="97">
        <f>SUM(F16:N16)</f>
        <v>50698304</v>
      </c>
    </row>
    <row r="17" spans="1:16" ht="16.5" customHeight="1">
      <c r="A17" s="78"/>
      <c r="B17" s="74"/>
      <c r="C17" s="79"/>
      <c r="D17" s="79"/>
      <c r="E17" s="78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</row>
    <row r="18" spans="1:16" ht="16.5" customHeight="1" thickBot="1">
      <c r="A18" s="74" t="s">
        <v>137</v>
      </c>
      <c r="B18" s="74"/>
      <c r="C18" s="79"/>
      <c r="D18" s="79"/>
      <c r="E18" s="78"/>
      <c r="F18" s="98">
        <f>SUM(F12:F16)</f>
        <v>200000000</v>
      </c>
      <c r="G18" s="95"/>
      <c r="H18" s="98">
        <f>SUM(H12:H16)</f>
        <v>347062552</v>
      </c>
      <c r="I18" s="95"/>
      <c r="J18" s="98">
        <f>SUM(J12:J16)</f>
        <v>11678105</v>
      </c>
      <c r="K18" s="95"/>
      <c r="L18" s="98">
        <f>SUM(L12:L16)</f>
        <v>67617291</v>
      </c>
      <c r="M18" s="95"/>
      <c r="N18" s="98">
        <f>SUM(N12:N16)</f>
        <v>3190104</v>
      </c>
      <c r="O18" s="95"/>
      <c r="P18" s="98">
        <f>SUM(P12:P16)</f>
        <v>629548052</v>
      </c>
    </row>
    <row r="19" spans="1:16" ht="16.5" customHeight="1" thickTop="1">
      <c r="A19" s="74"/>
      <c r="B19" s="74"/>
      <c r="C19" s="79"/>
      <c r="D19" s="79"/>
      <c r="E19" s="78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</row>
    <row r="20" spans="1:16" ht="16.5" customHeight="1">
      <c r="A20" s="74"/>
      <c r="B20" s="74"/>
      <c r="C20" s="79"/>
      <c r="D20" s="79"/>
      <c r="E20" s="78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</row>
    <row r="21" spans="1:16" ht="16.5" customHeight="1">
      <c r="A21" s="74" t="s">
        <v>123</v>
      </c>
      <c r="B21" s="74"/>
      <c r="C21" s="79"/>
      <c r="D21" s="79"/>
      <c r="E21" s="78"/>
      <c r="F21" s="95">
        <v>200000000</v>
      </c>
      <c r="G21" s="95"/>
      <c r="H21" s="95">
        <v>347062552</v>
      </c>
      <c r="I21" s="95"/>
      <c r="J21" s="95">
        <v>20000000</v>
      </c>
      <c r="K21" s="95"/>
      <c r="L21" s="95">
        <v>173530405</v>
      </c>
      <c r="M21" s="95"/>
      <c r="N21" s="95">
        <v>3112491</v>
      </c>
      <c r="O21" s="95"/>
      <c r="P21" s="95">
        <f>SUM(F21:N21)</f>
        <v>743705448</v>
      </c>
    </row>
    <row r="22" spans="1:16" ht="6" customHeight="1">
      <c r="A22" s="74"/>
      <c r="B22" s="74"/>
      <c r="C22" s="79"/>
      <c r="D22" s="79"/>
      <c r="E22" s="78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</row>
    <row r="23" spans="1:16" ht="16.5" customHeight="1">
      <c r="A23" s="74" t="s">
        <v>81</v>
      </c>
      <c r="B23" s="74"/>
      <c r="C23" s="79"/>
      <c r="D23" s="79"/>
      <c r="E23" s="78"/>
      <c r="F23" s="96"/>
      <c r="G23" s="95"/>
      <c r="H23" s="96"/>
      <c r="I23" s="95"/>
      <c r="J23" s="96"/>
      <c r="K23" s="95"/>
      <c r="L23" s="96"/>
      <c r="M23" s="96"/>
      <c r="N23" s="96"/>
      <c r="O23" s="96"/>
      <c r="P23" s="95"/>
    </row>
    <row r="24" spans="1:16" ht="16.5" customHeight="1">
      <c r="A24" s="78" t="s">
        <v>156</v>
      </c>
      <c r="B24" s="74"/>
      <c r="C24" s="79"/>
      <c r="D24" s="79">
        <v>18</v>
      </c>
      <c r="E24" s="78"/>
      <c r="F24" s="96">
        <v>0</v>
      </c>
      <c r="G24" s="95"/>
      <c r="H24" s="96">
        <v>0</v>
      </c>
      <c r="I24" s="95"/>
      <c r="J24" s="96">
        <v>0</v>
      </c>
      <c r="K24" s="95"/>
      <c r="L24" s="96">
        <v>-20000000</v>
      </c>
      <c r="M24" s="96"/>
      <c r="N24" s="96">
        <v>0</v>
      </c>
      <c r="O24" s="96"/>
      <c r="P24" s="95">
        <f>SUM(F24:N24)</f>
        <v>-20000000</v>
      </c>
    </row>
    <row r="25" spans="1:16" ht="16.5" customHeight="1">
      <c r="A25" s="78" t="s">
        <v>64</v>
      </c>
      <c r="C25" s="79"/>
      <c r="D25" s="79"/>
      <c r="E25" s="78"/>
      <c r="F25" s="97">
        <v>0</v>
      </c>
      <c r="G25" s="95"/>
      <c r="H25" s="97">
        <v>0</v>
      </c>
      <c r="I25" s="95"/>
      <c r="J25" s="97">
        <v>0</v>
      </c>
      <c r="K25" s="95"/>
      <c r="L25" s="97">
        <f>'5 (6m)'!G35</f>
        <v>42199988</v>
      </c>
      <c r="M25" s="95"/>
      <c r="N25" s="97">
        <v>0</v>
      </c>
      <c r="O25" s="95"/>
      <c r="P25" s="97">
        <f>SUM(F25:N25)</f>
        <v>42199988</v>
      </c>
    </row>
    <row r="26" spans="1:16" ht="16.5" customHeight="1">
      <c r="A26" s="78"/>
      <c r="B26" s="74"/>
      <c r="C26" s="79"/>
      <c r="D26" s="79"/>
      <c r="E26" s="78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</row>
    <row r="27" spans="1:16" ht="16.5" customHeight="1" thickBot="1">
      <c r="A27" s="74" t="s">
        <v>138</v>
      </c>
      <c r="B27" s="74"/>
      <c r="C27" s="79"/>
      <c r="D27" s="79"/>
      <c r="E27" s="78"/>
      <c r="F27" s="98">
        <f>SUM(F21:F25)</f>
        <v>200000000</v>
      </c>
      <c r="G27" s="95"/>
      <c r="H27" s="98">
        <f>SUM(H21:H25)</f>
        <v>347062552</v>
      </c>
      <c r="I27" s="95"/>
      <c r="J27" s="98">
        <f>SUM(J21:J25)</f>
        <v>20000000</v>
      </c>
      <c r="K27" s="95"/>
      <c r="L27" s="98">
        <f>SUM(L21:L25)</f>
        <v>195730393</v>
      </c>
      <c r="M27" s="95"/>
      <c r="N27" s="98">
        <f>SUM(N21:N25)</f>
        <v>3112491</v>
      </c>
      <c r="O27" s="95"/>
      <c r="P27" s="98">
        <f>SUM(P21:P25)</f>
        <v>765905436</v>
      </c>
    </row>
    <row r="28" spans="1:16" ht="16.5" customHeight="1" thickTop="1">
      <c r="A28" s="74"/>
      <c r="B28" s="74"/>
      <c r="C28" s="79"/>
      <c r="D28" s="79"/>
      <c r="E28" s="78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</row>
    <row r="29" spans="1:16" ht="16.5" customHeight="1">
      <c r="A29" s="74"/>
      <c r="B29" s="74"/>
      <c r="C29" s="79"/>
      <c r="D29" s="79"/>
      <c r="E29" s="78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</row>
    <row r="30" spans="1:16" ht="16.5" customHeight="1">
      <c r="A30" s="74"/>
      <c r="B30" s="74"/>
      <c r="C30" s="79"/>
      <c r="D30" s="79"/>
      <c r="E30" s="78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</row>
    <row r="32" spans="1:16" ht="12" customHeight="1"/>
    <row r="33" spans="1:16" ht="10.5" customHeight="1"/>
    <row r="34" spans="1:16" ht="22.15" customHeight="1">
      <c r="A34" s="99" t="str">
        <f>+'2-3'!A108</f>
        <v>The accompanying notes on pages 9 to 19 are an integral part of this financial information.</v>
      </c>
      <c r="B34" s="99"/>
      <c r="C34" s="99"/>
      <c r="D34" s="100"/>
      <c r="E34" s="99"/>
      <c r="F34" s="101"/>
      <c r="G34" s="101"/>
      <c r="H34" s="101"/>
      <c r="I34" s="101"/>
      <c r="J34" s="101"/>
      <c r="K34" s="101"/>
      <c r="L34" s="101"/>
      <c r="M34" s="101"/>
      <c r="N34" s="101"/>
      <c r="O34" s="2"/>
      <c r="P34" s="2"/>
    </row>
  </sheetData>
  <mergeCells count="1">
    <mergeCell ref="J6:N6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23AD-9D3D-4D82-90F7-F4B7FD567B47}">
  <dimension ref="A1:I103"/>
  <sheetViews>
    <sheetView zoomScaleNormal="100" zoomScaleSheetLayoutView="90" workbookViewId="0">
      <selection activeCell="M14" sqref="M14"/>
    </sheetView>
  </sheetViews>
  <sheetFormatPr defaultColWidth="9.28515625" defaultRowHeight="16.5" customHeight="1"/>
  <cols>
    <col min="1" max="3" width="1.42578125" style="60" customWidth="1"/>
    <col min="4" max="4" width="52.28515625" style="60" customWidth="1"/>
    <col min="5" max="5" width="6.28515625" style="60" customWidth="1"/>
    <col min="6" max="6" width="0.7109375" style="60" customWidth="1"/>
    <col min="7" max="7" width="12.7109375" style="103" customWidth="1"/>
    <col min="8" max="8" width="0.7109375" style="91" customWidth="1"/>
    <col min="9" max="9" width="12.7109375" style="103" customWidth="1"/>
    <col min="10" max="16384" width="9.28515625" style="60"/>
  </cols>
  <sheetData>
    <row r="1" spans="1:9" ht="16.5" customHeight="1">
      <c r="A1" s="102" t="s">
        <v>0</v>
      </c>
    </row>
    <row r="2" spans="1:9" ht="16.5" customHeight="1">
      <c r="A2" s="102" t="s">
        <v>83</v>
      </c>
      <c r="B2" s="104"/>
      <c r="C2" s="104"/>
      <c r="D2" s="104"/>
      <c r="E2" s="104"/>
      <c r="F2" s="104"/>
      <c r="H2" s="105"/>
    </row>
    <row r="3" spans="1:9" ht="16.5" customHeight="1">
      <c r="A3" s="106" t="str">
        <f>'5 (6m)'!A3</f>
        <v>For the six-month period ended 30 June 2025</v>
      </c>
      <c r="B3" s="107"/>
      <c r="C3" s="107"/>
      <c r="D3" s="107"/>
      <c r="E3" s="107"/>
      <c r="F3" s="107"/>
      <c r="G3" s="108"/>
      <c r="H3" s="109"/>
      <c r="I3" s="108"/>
    </row>
    <row r="4" spans="1:9" ht="16.5" customHeight="1">
      <c r="A4" s="110"/>
      <c r="B4" s="104"/>
      <c r="C4" s="104"/>
      <c r="D4" s="104"/>
      <c r="E4" s="104"/>
      <c r="F4" s="104"/>
      <c r="H4" s="105"/>
    </row>
    <row r="5" spans="1:9" ht="16.5" customHeight="1">
      <c r="A5" s="110"/>
      <c r="B5" s="104"/>
      <c r="C5" s="104"/>
      <c r="D5" s="104"/>
      <c r="E5" s="104"/>
      <c r="F5" s="104"/>
      <c r="H5" s="105"/>
    </row>
    <row r="6" spans="1:9" ht="16.5" customHeight="1">
      <c r="A6" s="104"/>
      <c r="B6" s="104"/>
      <c r="C6" s="104"/>
      <c r="D6" s="104"/>
      <c r="E6" s="49"/>
      <c r="F6" s="71"/>
      <c r="G6" s="111" t="s">
        <v>2</v>
      </c>
      <c r="H6" s="87"/>
      <c r="I6" s="111" t="s">
        <v>2</v>
      </c>
    </row>
    <row r="7" spans="1:9" ht="16.5" customHeight="1">
      <c r="A7" s="104"/>
      <c r="B7" s="104"/>
      <c r="C7" s="104"/>
      <c r="D7" s="104"/>
      <c r="E7" s="49"/>
      <c r="F7" s="71"/>
      <c r="G7" s="8" t="s">
        <v>135</v>
      </c>
      <c r="H7" s="71"/>
      <c r="I7" s="8" t="s">
        <v>135</v>
      </c>
    </row>
    <row r="8" spans="1:9" ht="16.5" customHeight="1">
      <c r="E8" s="70"/>
      <c r="F8" s="49"/>
      <c r="G8" s="8" t="s">
        <v>121</v>
      </c>
      <c r="H8" s="49"/>
      <c r="I8" s="8" t="s">
        <v>5</v>
      </c>
    </row>
    <row r="9" spans="1:9" ht="16.5" customHeight="1">
      <c r="E9" s="38" t="s">
        <v>6</v>
      </c>
      <c r="F9" s="70"/>
      <c r="G9" s="9" t="s">
        <v>7</v>
      </c>
      <c r="H9" s="112"/>
      <c r="I9" s="9" t="s">
        <v>7</v>
      </c>
    </row>
    <row r="10" spans="1:9" ht="16.5" customHeight="1">
      <c r="A10" s="77" t="s">
        <v>84</v>
      </c>
      <c r="E10" s="49"/>
      <c r="F10" s="49"/>
      <c r="G10" s="111"/>
      <c r="I10" s="111"/>
    </row>
    <row r="11" spans="1:9" ht="16.5" customHeight="1">
      <c r="A11" s="75" t="s">
        <v>63</v>
      </c>
      <c r="B11" s="75"/>
      <c r="C11" s="75"/>
      <c r="G11" s="25">
        <f>'5 (6m)'!G29</f>
        <v>52577347</v>
      </c>
      <c r="H11" s="60"/>
      <c r="I11" s="25">
        <v>59632811</v>
      </c>
    </row>
    <row r="12" spans="1:9" ht="16.5" customHeight="1">
      <c r="A12" s="75" t="s">
        <v>85</v>
      </c>
      <c r="B12" s="75"/>
      <c r="C12" s="75"/>
      <c r="G12" s="1"/>
      <c r="I12" s="1"/>
    </row>
    <row r="13" spans="1:9" ht="16.5" customHeight="1">
      <c r="A13" s="75"/>
      <c r="B13" s="60" t="s">
        <v>86</v>
      </c>
      <c r="E13" s="70" t="s">
        <v>87</v>
      </c>
      <c r="G13" s="25">
        <v>40737893</v>
      </c>
      <c r="H13" s="27"/>
      <c r="I13" s="25">
        <v>42579430</v>
      </c>
    </row>
    <row r="14" spans="1:9" ht="16.5" customHeight="1">
      <c r="A14" s="75"/>
      <c r="B14" s="60" t="s">
        <v>88</v>
      </c>
      <c r="E14" s="70">
        <v>12</v>
      </c>
      <c r="G14" s="25">
        <v>985260</v>
      </c>
      <c r="H14" s="27"/>
      <c r="I14" s="25">
        <v>606869</v>
      </c>
    </row>
    <row r="15" spans="1:9" ht="16.5" customHeight="1">
      <c r="A15" s="75"/>
      <c r="B15" s="75" t="s">
        <v>126</v>
      </c>
      <c r="C15" s="113"/>
      <c r="E15" s="70"/>
      <c r="G15" s="54">
        <v>-737225</v>
      </c>
      <c r="H15" s="27"/>
      <c r="I15" s="54">
        <v>0</v>
      </c>
    </row>
    <row r="16" spans="1:9" ht="16.5" customHeight="1">
      <c r="A16" s="75"/>
      <c r="B16" s="75" t="s">
        <v>119</v>
      </c>
      <c r="C16" s="113"/>
      <c r="E16" s="70">
        <v>9</v>
      </c>
      <c r="G16" s="54">
        <v>-1989323</v>
      </c>
      <c r="H16" s="27"/>
      <c r="I16" s="54">
        <v>0</v>
      </c>
    </row>
    <row r="17" spans="1:9" ht="16.5" customHeight="1">
      <c r="A17" s="75"/>
      <c r="B17" s="75" t="s">
        <v>89</v>
      </c>
      <c r="C17" s="113"/>
      <c r="E17" s="70"/>
      <c r="G17" s="54">
        <v>257914</v>
      </c>
      <c r="H17" s="27"/>
      <c r="I17" s="54">
        <v>0</v>
      </c>
    </row>
    <row r="18" spans="1:9" ht="16.5" customHeight="1">
      <c r="A18" s="75"/>
      <c r="B18" s="75" t="s">
        <v>158</v>
      </c>
      <c r="C18" s="113"/>
      <c r="E18" s="70"/>
      <c r="G18" s="54">
        <v>0</v>
      </c>
      <c r="H18" s="27"/>
      <c r="I18" s="103">
        <v>-777</v>
      </c>
    </row>
    <row r="19" spans="1:9" ht="16.5" customHeight="1">
      <c r="A19" s="75"/>
      <c r="B19" s="75" t="s">
        <v>90</v>
      </c>
      <c r="C19" s="113"/>
      <c r="E19" s="70"/>
      <c r="G19" s="54">
        <v>748088</v>
      </c>
      <c r="H19" s="27"/>
      <c r="I19" s="54">
        <v>32298</v>
      </c>
    </row>
    <row r="20" spans="1:9" ht="16.5" customHeight="1">
      <c r="B20" s="75" t="s">
        <v>35</v>
      </c>
      <c r="C20" s="75"/>
      <c r="E20" s="70"/>
      <c r="G20" s="54">
        <v>1328721</v>
      </c>
      <c r="H20" s="27"/>
      <c r="I20" s="54">
        <v>1118697</v>
      </c>
    </row>
    <row r="21" spans="1:9" ht="16.5" customHeight="1">
      <c r="A21" s="114"/>
      <c r="B21" s="60" t="s">
        <v>57</v>
      </c>
      <c r="C21" s="115"/>
      <c r="E21" s="70"/>
      <c r="G21" s="25">
        <v>-10554410</v>
      </c>
      <c r="H21" s="27"/>
      <c r="I21" s="25">
        <v>-1992666</v>
      </c>
    </row>
    <row r="22" spans="1:9" ht="16.5" customHeight="1">
      <c r="A22" s="114"/>
      <c r="B22" s="60" t="s">
        <v>91</v>
      </c>
      <c r="C22" s="115"/>
      <c r="E22" s="70"/>
      <c r="G22" s="18">
        <v>4077493</v>
      </c>
      <c r="H22" s="27"/>
      <c r="I22" s="18">
        <v>2326244</v>
      </c>
    </row>
    <row r="23" spans="1:9" ht="16.5" customHeight="1">
      <c r="A23" s="114"/>
      <c r="C23" s="115"/>
      <c r="E23" s="70"/>
      <c r="G23" s="28"/>
      <c r="H23" s="25"/>
      <c r="I23" s="28"/>
    </row>
    <row r="24" spans="1:9" ht="16.5" customHeight="1">
      <c r="E24" s="49"/>
      <c r="F24" s="70"/>
      <c r="G24" s="116">
        <f>SUM(G11:G22)</f>
        <v>87431758</v>
      </c>
      <c r="H24" s="116"/>
      <c r="I24" s="116">
        <f>SUM(I11:I22)</f>
        <v>104302906</v>
      </c>
    </row>
    <row r="25" spans="1:9" ht="16.5" customHeight="1">
      <c r="A25" s="60" t="s">
        <v>92</v>
      </c>
      <c r="G25" s="91"/>
      <c r="I25" s="91"/>
    </row>
    <row r="26" spans="1:9" ht="16.5" customHeight="1">
      <c r="A26" s="75"/>
      <c r="B26" s="75" t="s">
        <v>93</v>
      </c>
      <c r="G26" s="25">
        <v>-1050906</v>
      </c>
      <c r="H26" s="27"/>
      <c r="I26" s="25">
        <v>-5694834</v>
      </c>
    </row>
    <row r="27" spans="1:9" ht="16.5" customHeight="1">
      <c r="A27" s="75"/>
      <c r="B27" s="75" t="s">
        <v>161</v>
      </c>
      <c r="G27" s="25">
        <v>-10915888</v>
      </c>
      <c r="H27" s="27"/>
      <c r="I27" s="25">
        <v>-37838809</v>
      </c>
    </row>
    <row r="28" spans="1:9" ht="16.5" customHeight="1">
      <c r="A28" s="75"/>
      <c r="B28" s="75" t="s">
        <v>94</v>
      </c>
      <c r="G28" s="1">
        <v>6331784</v>
      </c>
      <c r="H28" s="1"/>
      <c r="I28" s="1">
        <v>1862401</v>
      </c>
    </row>
    <row r="29" spans="1:9" ht="16.5" customHeight="1">
      <c r="A29" s="75"/>
      <c r="B29" s="75" t="s">
        <v>22</v>
      </c>
      <c r="G29" s="1">
        <v>0</v>
      </c>
      <c r="H29" s="1"/>
      <c r="I29" s="1">
        <v>3401161</v>
      </c>
    </row>
    <row r="30" spans="1:9" ht="16.5" customHeight="1">
      <c r="A30" s="75"/>
      <c r="B30" s="113" t="s">
        <v>29</v>
      </c>
      <c r="C30" s="75"/>
      <c r="G30" s="25">
        <v>-18951572</v>
      </c>
      <c r="H30" s="27"/>
      <c r="I30" s="25">
        <v>19448624</v>
      </c>
    </row>
    <row r="31" spans="1:9" ht="16.5" customHeight="1">
      <c r="A31" s="75"/>
      <c r="B31" s="113" t="s">
        <v>31</v>
      </c>
      <c r="C31" s="75"/>
      <c r="G31" s="25">
        <v>-7499383</v>
      </c>
      <c r="H31" s="27"/>
      <c r="I31" s="25">
        <v>3784242</v>
      </c>
    </row>
    <row r="32" spans="1:9" ht="16.5" customHeight="1">
      <c r="A32" s="75"/>
      <c r="B32" s="113" t="s">
        <v>145</v>
      </c>
      <c r="C32" s="75"/>
      <c r="G32" s="25">
        <v>-2387498</v>
      </c>
      <c r="H32" s="27"/>
      <c r="I32" s="25">
        <v>0</v>
      </c>
    </row>
    <row r="33" spans="1:9" ht="16.5" customHeight="1">
      <c r="A33" s="114"/>
      <c r="B33" s="59" t="s">
        <v>127</v>
      </c>
      <c r="E33" s="70">
        <v>17</v>
      </c>
      <c r="G33" s="18">
        <v>-272844</v>
      </c>
      <c r="H33" s="27"/>
      <c r="I33" s="18">
        <v>0</v>
      </c>
    </row>
    <row r="34" spans="1:9" ht="16.5" customHeight="1">
      <c r="E34" s="49"/>
      <c r="F34" s="70"/>
      <c r="G34" s="93"/>
      <c r="H34" s="93"/>
      <c r="I34" s="93"/>
    </row>
    <row r="35" spans="1:9" ht="16.5" customHeight="1">
      <c r="A35" s="117" t="s">
        <v>95</v>
      </c>
      <c r="G35" s="25"/>
      <c r="H35" s="25"/>
      <c r="I35" s="25"/>
    </row>
    <row r="36" spans="1:9" ht="16.5" customHeight="1">
      <c r="A36" s="117"/>
      <c r="B36" s="117" t="s">
        <v>96</v>
      </c>
      <c r="G36" s="25">
        <f>SUM(G24:G33)</f>
        <v>52685451</v>
      </c>
      <c r="H36" s="25"/>
      <c r="I36" s="25">
        <f>SUM(I24:I33)</f>
        <v>89265691</v>
      </c>
    </row>
    <row r="37" spans="1:9" ht="16.5" customHeight="1">
      <c r="A37" s="117"/>
      <c r="B37" s="118" t="s">
        <v>97</v>
      </c>
      <c r="G37" s="25">
        <v>2947633</v>
      </c>
      <c r="H37" s="25"/>
      <c r="I37" s="25">
        <v>1659411</v>
      </c>
    </row>
    <row r="38" spans="1:9" ht="16.5" customHeight="1">
      <c r="B38" s="118" t="s">
        <v>98</v>
      </c>
      <c r="E38" s="70"/>
      <c r="G38" s="54">
        <v>-3703587</v>
      </c>
      <c r="H38" s="27"/>
      <c r="I38" s="25">
        <v>0</v>
      </c>
    </row>
    <row r="39" spans="1:9" ht="16.5" customHeight="1">
      <c r="B39" s="118" t="s">
        <v>99</v>
      </c>
      <c r="G39" s="18">
        <v>-9674742</v>
      </c>
      <c r="H39" s="27"/>
      <c r="I39" s="18">
        <v>-7569264</v>
      </c>
    </row>
    <row r="40" spans="1:9" ht="16.5" customHeight="1">
      <c r="E40" s="49"/>
      <c r="F40" s="70"/>
      <c r="G40" s="93"/>
      <c r="H40" s="93"/>
      <c r="I40" s="93"/>
    </row>
    <row r="41" spans="1:9" ht="16.5" customHeight="1">
      <c r="A41" s="77" t="s">
        <v>100</v>
      </c>
      <c r="G41" s="18">
        <f>SUM(G36:G39)</f>
        <v>42254755</v>
      </c>
      <c r="H41" s="25"/>
      <c r="I41" s="18">
        <f>SUM(I36:I39)</f>
        <v>83355838</v>
      </c>
    </row>
    <row r="42" spans="1:9" ht="16.5" customHeight="1">
      <c r="A42" s="77"/>
      <c r="G42" s="28"/>
      <c r="H42" s="25"/>
      <c r="I42" s="28"/>
    </row>
    <row r="43" spans="1:9" ht="16.5" customHeight="1">
      <c r="A43" s="77"/>
      <c r="G43" s="28"/>
      <c r="H43" s="25"/>
      <c r="I43" s="28"/>
    </row>
    <row r="44" spans="1:9" ht="16.5" customHeight="1">
      <c r="A44" s="77"/>
      <c r="G44" s="28"/>
      <c r="H44" s="25"/>
      <c r="I44" s="28"/>
    </row>
    <row r="45" spans="1:9" ht="16.5" customHeight="1">
      <c r="A45" s="77"/>
      <c r="G45" s="28"/>
      <c r="H45" s="25"/>
      <c r="I45" s="28"/>
    </row>
    <row r="46" spans="1:9" ht="16.5" customHeight="1">
      <c r="A46" s="77"/>
      <c r="G46" s="28"/>
      <c r="H46" s="25"/>
      <c r="I46" s="28"/>
    </row>
    <row r="47" spans="1:9" ht="14.25" customHeight="1">
      <c r="A47" s="77"/>
      <c r="G47" s="28"/>
      <c r="H47" s="25"/>
      <c r="I47" s="28"/>
    </row>
    <row r="48" spans="1:9" ht="22.15" customHeight="1">
      <c r="A48" s="119" t="str">
        <f>+'2-3'!A108</f>
        <v>The accompanying notes on pages 9 to 19 are an integral part of this financial information.</v>
      </c>
      <c r="B48" s="99"/>
      <c r="C48" s="99"/>
      <c r="D48" s="99"/>
      <c r="E48" s="100"/>
      <c r="F48" s="100"/>
      <c r="G48" s="108"/>
      <c r="H48" s="108"/>
      <c r="I48" s="108"/>
    </row>
    <row r="49" spans="1:9" ht="16.5" customHeight="1">
      <c r="A49" s="110" t="str">
        <f>A1</f>
        <v>Jenkongklai Public Company Limited</v>
      </c>
    </row>
    <row r="50" spans="1:9" ht="16.5" customHeight="1">
      <c r="A50" s="110" t="s">
        <v>83</v>
      </c>
      <c r="B50" s="104"/>
      <c r="C50" s="104"/>
      <c r="D50" s="104"/>
      <c r="E50" s="104"/>
      <c r="F50" s="104"/>
      <c r="H50" s="105"/>
    </row>
    <row r="51" spans="1:9" ht="16.5" customHeight="1">
      <c r="A51" s="125" t="str">
        <f>A3</f>
        <v>For the six-month period ended 30 June 2025</v>
      </c>
      <c r="B51" s="125"/>
      <c r="C51" s="125"/>
      <c r="D51" s="125"/>
      <c r="E51" s="125"/>
      <c r="F51" s="125"/>
      <c r="G51" s="125"/>
      <c r="H51" s="125"/>
      <c r="I51" s="125"/>
    </row>
    <row r="52" spans="1:9" ht="14.1" customHeight="1">
      <c r="A52" s="110"/>
      <c r="B52" s="104"/>
      <c r="C52" s="104"/>
      <c r="D52" s="104"/>
      <c r="E52" s="104"/>
      <c r="F52" s="104"/>
      <c r="H52" s="105"/>
    </row>
    <row r="53" spans="1:9" ht="14.1" customHeight="1">
      <c r="A53" s="110"/>
      <c r="B53" s="104"/>
      <c r="C53" s="104"/>
      <c r="D53" s="104"/>
      <c r="E53" s="104"/>
      <c r="F53" s="104"/>
      <c r="H53" s="105"/>
    </row>
    <row r="54" spans="1:9" ht="15.6" customHeight="1">
      <c r="A54" s="104"/>
      <c r="B54" s="104"/>
      <c r="C54" s="104"/>
      <c r="D54" s="104"/>
      <c r="E54" s="49"/>
      <c r="F54" s="71"/>
      <c r="G54" s="111" t="s">
        <v>2</v>
      </c>
      <c r="H54" s="87"/>
      <c r="I54" s="111" t="s">
        <v>2</v>
      </c>
    </row>
    <row r="55" spans="1:9" ht="15.6" customHeight="1">
      <c r="A55" s="104"/>
      <c r="B55" s="104"/>
      <c r="C55" s="104"/>
      <c r="D55" s="104"/>
      <c r="E55" s="49"/>
      <c r="F55" s="71"/>
      <c r="G55" s="31" t="s">
        <v>135</v>
      </c>
      <c r="H55" s="71"/>
      <c r="I55" s="8" t="s">
        <v>135</v>
      </c>
    </row>
    <row r="56" spans="1:9" ht="15.6" customHeight="1">
      <c r="E56" s="70"/>
      <c r="F56" s="49"/>
      <c r="G56" s="8" t="s">
        <v>121</v>
      </c>
      <c r="H56" s="49"/>
      <c r="I56" s="8" t="s">
        <v>5</v>
      </c>
    </row>
    <row r="57" spans="1:9" ht="15.6" customHeight="1">
      <c r="E57" s="38" t="s">
        <v>53</v>
      </c>
      <c r="F57" s="70"/>
      <c r="G57" s="9" t="s">
        <v>7</v>
      </c>
      <c r="H57" s="112"/>
      <c r="I57" s="9" t="s">
        <v>7</v>
      </c>
    </row>
    <row r="58" spans="1:9" ht="15.6" customHeight="1">
      <c r="A58" s="76" t="s">
        <v>101</v>
      </c>
      <c r="B58" s="75"/>
      <c r="G58" s="1"/>
      <c r="H58" s="1"/>
      <c r="I58" s="1"/>
    </row>
    <row r="59" spans="1:9" ht="15.6" customHeight="1">
      <c r="A59" s="120" t="s">
        <v>153</v>
      </c>
      <c r="E59" s="121"/>
      <c r="G59" s="1">
        <v>-24</v>
      </c>
      <c r="H59" s="27"/>
      <c r="I59" s="1">
        <v>-21</v>
      </c>
    </row>
    <row r="60" spans="1:9" ht="15.6" customHeight="1">
      <c r="A60" s="120" t="s">
        <v>146</v>
      </c>
      <c r="E60" s="121"/>
      <c r="G60" s="1">
        <v>-84626395</v>
      </c>
      <c r="H60" s="27"/>
      <c r="I60" s="1">
        <v>-85811690</v>
      </c>
    </row>
    <row r="61" spans="1:9" ht="15.6" customHeight="1">
      <c r="A61" s="120" t="s">
        <v>147</v>
      </c>
      <c r="E61" s="121"/>
      <c r="G61" s="1">
        <v>0</v>
      </c>
      <c r="H61" s="27"/>
      <c r="I61" s="1">
        <v>10849</v>
      </c>
    </row>
    <row r="62" spans="1:9" ht="15.6" customHeight="1">
      <c r="A62" s="120" t="s">
        <v>159</v>
      </c>
      <c r="E62" s="121"/>
      <c r="G62" s="1">
        <v>-546436</v>
      </c>
      <c r="H62" s="27"/>
      <c r="I62" s="1">
        <v>-21262467</v>
      </c>
    </row>
    <row r="63" spans="1:9" ht="15.6" customHeight="1">
      <c r="A63" s="120" t="s">
        <v>102</v>
      </c>
      <c r="E63" s="121"/>
      <c r="G63" s="1">
        <v>-979520</v>
      </c>
      <c r="H63" s="25"/>
      <c r="I63" s="1">
        <v>-2908895</v>
      </c>
    </row>
    <row r="64" spans="1:9" ht="15.6" customHeight="1">
      <c r="A64" s="120" t="s">
        <v>125</v>
      </c>
      <c r="E64" s="121"/>
      <c r="G64" s="1">
        <v>1509800</v>
      </c>
      <c r="H64" s="25"/>
      <c r="I64" s="1">
        <v>317670</v>
      </c>
    </row>
    <row r="65" spans="1:9" ht="15.6" customHeight="1">
      <c r="A65" s="120" t="s">
        <v>103</v>
      </c>
      <c r="E65" s="121"/>
      <c r="G65" s="2">
        <v>-2511508</v>
      </c>
      <c r="H65" s="25"/>
      <c r="I65" s="108">
        <v>-643070</v>
      </c>
    </row>
    <row r="66" spans="1:9" ht="6" customHeight="1">
      <c r="E66" s="49"/>
      <c r="F66" s="70"/>
      <c r="G66" s="93"/>
      <c r="H66" s="93"/>
      <c r="I66" s="93"/>
    </row>
    <row r="67" spans="1:9" ht="15.6" customHeight="1">
      <c r="A67" s="76" t="s">
        <v>104</v>
      </c>
      <c r="E67" s="70"/>
      <c r="G67" s="18">
        <f>SUM(G59:G66)</f>
        <v>-87154083</v>
      </c>
      <c r="H67" s="25"/>
      <c r="I67" s="18">
        <f>SUM(I59:I66)</f>
        <v>-110297624</v>
      </c>
    </row>
    <row r="68" spans="1:9" ht="10.15" customHeight="1">
      <c r="A68" s="77"/>
      <c r="E68" s="70"/>
      <c r="G68" s="25"/>
      <c r="H68" s="25"/>
      <c r="I68" s="25"/>
    </row>
    <row r="69" spans="1:9" ht="15.6" customHeight="1">
      <c r="A69" s="77" t="s">
        <v>105</v>
      </c>
      <c r="E69" s="70"/>
      <c r="G69" s="25"/>
      <c r="H69" s="25"/>
      <c r="I69" s="25"/>
    </row>
    <row r="70" spans="1:9" ht="15.6" customHeight="1">
      <c r="A70" s="120" t="s">
        <v>106</v>
      </c>
      <c r="E70" s="70">
        <v>15</v>
      </c>
      <c r="G70" s="25">
        <v>-7096413</v>
      </c>
      <c r="H70" s="28"/>
      <c r="I70" s="25">
        <v>0</v>
      </c>
    </row>
    <row r="71" spans="1:9" ht="15.6" customHeight="1">
      <c r="A71" s="120" t="s">
        <v>107</v>
      </c>
      <c r="E71" s="70"/>
      <c r="G71" s="25">
        <v>-20352891</v>
      </c>
      <c r="H71" s="28"/>
      <c r="I71" s="25">
        <v>-28194009</v>
      </c>
    </row>
    <row r="72" spans="1:9" ht="15.6" customHeight="1">
      <c r="A72" s="120" t="s">
        <v>108</v>
      </c>
      <c r="E72" s="70"/>
      <c r="G72" s="25">
        <v>-4067976</v>
      </c>
      <c r="H72" s="28"/>
      <c r="I72" s="25">
        <v>-2317338</v>
      </c>
    </row>
    <row r="73" spans="1:9" ht="15.6" customHeight="1">
      <c r="A73" s="60" t="s">
        <v>144</v>
      </c>
      <c r="E73" s="70"/>
      <c r="G73" s="18">
        <v>-20000000</v>
      </c>
      <c r="H73" s="25"/>
      <c r="I73" s="18">
        <v>-14996767</v>
      </c>
    </row>
    <row r="74" spans="1:9" ht="6" customHeight="1">
      <c r="A74" s="120"/>
      <c r="E74" s="70"/>
      <c r="G74" s="28"/>
      <c r="H74" s="25"/>
      <c r="I74" s="28"/>
    </row>
    <row r="75" spans="1:9" ht="15.6" customHeight="1">
      <c r="A75" s="77" t="s">
        <v>130</v>
      </c>
      <c r="E75" s="70"/>
      <c r="G75" s="18">
        <f>SUM(G70:G74)</f>
        <v>-51517280</v>
      </c>
      <c r="H75" s="25"/>
      <c r="I75" s="18">
        <f>SUM(I70:I74)</f>
        <v>-45508114</v>
      </c>
    </row>
    <row r="76" spans="1:9" ht="10.15" customHeight="1">
      <c r="A76" s="77"/>
      <c r="E76" s="70"/>
      <c r="G76" s="25"/>
      <c r="H76" s="25"/>
      <c r="I76" s="25"/>
    </row>
    <row r="77" spans="1:9" ht="15.6" customHeight="1">
      <c r="A77" s="77" t="s">
        <v>131</v>
      </c>
      <c r="E77" s="70"/>
      <c r="G77" s="1">
        <f>SUM(G41,G67,G75)</f>
        <v>-96416608</v>
      </c>
      <c r="H77" s="1"/>
      <c r="I77" s="1">
        <f>SUM(I41,I67,I75)</f>
        <v>-72449900</v>
      </c>
    </row>
    <row r="78" spans="1:9" ht="15.6" customHeight="1">
      <c r="A78" s="60" t="s">
        <v>109</v>
      </c>
      <c r="E78" s="70"/>
      <c r="G78" s="2">
        <v>404016200</v>
      </c>
      <c r="H78" s="19"/>
      <c r="I78" s="2">
        <v>438433766</v>
      </c>
    </row>
    <row r="79" spans="1:9" ht="6" customHeight="1">
      <c r="E79" s="49"/>
      <c r="F79" s="70"/>
      <c r="G79" s="93"/>
      <c r="H79" s="93"/>
      <c r="I79" s="93"/>
    </row>
    <row r="80" spans="1:9" ht="15.6" customHeight="1" thickBot="1">
      <c r="A80" s="77" t="s">
        <v>110</v>
      </c>
      <c r="B80" s="77"/>
      <c r="E80" s="70"/>
      <c r="G80" s="29">
        <f>SUM(G77:G79)</f>
        <v>307599592</v>
      </c>
      <c r="H80" s="25"/>
      <c r="I80" s="29">
        <f>SUM(I77:I79)</f>
        <v>365983866</v>
      </c>
    </row>
    <row r="81" spans="1:9" ht="10.15" customHeight="1" thickTop="1">
      <c r="B81" s="77"/>
      <c r="E81" s="70"/>
      <c r="G81" s="25"/>
      <c r="H81" s="25"/>
      <c r="I81" s="25"/>
    </row>
    <row r="82" spans="1:9" ht="15.6" customHeight="1">
      <c r="A82" s="77" t="s">
        <v>111</v>
      </c>
      <c r="B82" s="77"/>
      <c r="E82" s="70"/>
      <c r="G82" s="25"/>
      <c r="H82" s="25"/>
      <c r="I82" s="25"/>
    </row>
    <row r="83" spans="1:9" ht="15.6" customHeight="1">
      <c r="A83" s="60" t="s">
        <v>154</v>
      </c>
      <c r="B83" s="77"/>
      <c r="E83" s="70"/>
      <c r="G83" s="25"/>
      <c r="H83" s="25"/>
      <c r="I83" s="25"/>
    </row>
    <row r="84" spans="1:9" ht="15.6" customHeight="1">
      <c r="B84" s="122" t="s">
        <v>139</v>
      </c>
      <c r="E84" s="70"/>
      <c r="G84" s="25"/>
      <c r="H84" s="25"/>
      <c r="I84" s="25"/>
    </row>
    <row r="85" spans="1:9" ht="15.6" customHeight="1">
      <c r="A85" s="60" t="s">
        <v>140</v>
      </c>
      <c r="B85" s="77"/>
      <c r="E85" s="70"/>
      <c r="G85" s="28">
        <v>23800304</v>
      </c>
      <c r="H85" s="25"/>
      <c r="I85" s="28">
        <v>20921436</v>
      </c>
    </row>
    <row r="86" spans="1:9" ht="15.6" customHeight="1">
      <c r="A86" s="60" t="s">
        <v>141</v>
      </c>
      <c r="E86" s="49"/>
      <c r="F86" s="70"/>
      <c r="G86" s="28">
        <v>642000</v>
      </c>
      <c r="H86" s="93"/>
      <c r="I86" s="28">
        <v>0</v>
      </c>
    </row>
    <row r="87" spans="1:9" ht="15.6" customHeight="1">
      <c r="A87" s="60" t="s">
        <v>128</v>
      </c>
      <c r="E87" s="49"/>
      <c r="F87" s="70"/>
      <c r="G87" s="28">
        <v>24931511.639999993</v>
      </c>
      <c r="H87" s="93"/>
      <c r="I87" s="28">
        <v>0</v>
      </c>
    </row>
    <row r="88" spans="1:9" ht="15.6" customHeight="1">
      <c r="A88" s="60" t="s">
        <v>38</v>
      </c>
      <c r="B88" s="77"/>
      <c r="E88" s="70"/>
      <c r="G88" s="28">
        <v>15171345</v>
      </c>
      <c r="H88" s="25"/>
      <c r="I88" s="28">
        <v>6752937</v>
      </c>
    </row>
    <row r="89" spans="1:9" ht="15.6" customHeight="1">
      <c r="A89" s="60" t="s">
        <v>148</v>
      </c>
      <c r="E89" s="49"/>
      <c r="F89" s="70"/>
      <c r="G89" s="28">
        <v>3000000</v>
      </c>
      <c r="H89" s="93"/>
      <c r="I89" s="28">
        <v>3000000</v>
      </c>
    </row>
    <row r="90" spans="1:9" ht="15.6" customHeight="1">
      <c r="A90" s="60" t="s">
        <v>152</v>
      </c>
      <c r="E90" s="49"/>
      <c r="F90" s="70"/>
      <c r="G90" s="28">
        <v>-276522</v>
      </c>
      <c r="H90" s="93"/>
      <c r="I90" s="28">
        <v>-3232464</v>
      </c>
    </row>
    <row r="91" spans="1:9" ht="10.15" customHeight="1">
      <c r="B91" s="77"/>
      <c r="E91" s="70"/>
      <c r="G91" s="25"/>
      <c r="H91" s="25"/>
      <c r="I91" s="25"/>
    </row>
    <row r="92" spans="1:9" ht="15.6" customHeight="1">
      <c r="A92" s="77" t="s">
        <v>112</v>
      </c>
      <c r="E92" s="70"/>
      <c r="G92" s="60"/>
      <c r="H92" s="60"/>
      <c r="I92" s="91"/>
    </row>
    <row r="93" spans="1:9" ht="15.6" customHeight="1">
      <c r="A93" s="60" t="s">
        <v>113</v>
      </c>
      <c r="E93" s="70"/>
      <c r="G93" s="91"/>
      <c r="H93" s="60"/>
      <c r="I93" s="91"/>
    </row>
    <row r="94" spans="1:9" ht="15.6" customHeight="1">
      <c r="B94" s="122" t="s">
        <v>114</v>
      </c>
      <c r="E94" s="70"/>
      <c r="G94" s="91">
        <v>140654188</v>
      </c>
      <c r="H94" s="60"/>
      <c r="I94" s="91">
        <v>112980616</v>
      </c>
    </row>
    <row r="95" spans="1:9" ht="15.6" customHeight="1">
      <c r="B95" s="122" t="s">
        <v>115</v>
      </c>
      <c r="E95" s="70"/>
      <c r="G95" s="91">
        <v>8034265</v>
      </c>
      <c r="H95" s="60"/>
      <c r="I95" s="91">
        <v>45953409</v>
      </c>
    </row>
    <row r="96" spans="1:9" ht="15.6" customHeight="1">
      <c r="B96" s="122" t="s">
        <v>149</v>
      </c>
      <c r="E96" s="70"/>
      <c r="G96" s="25">
        <v>-3405390</v>
      </c>
      <c r="H96" s="27"/>
      <c r="I96" s="25">
        <v>0</v>
      </c>
    </row>
    <row r="97" spans="1:9" ht="15.6" customHeight="1">
      <c r="B97" s="122" t="s">
        <v>116</v>
      </c>
      <c r="E97" s="70"/>
      <c r="G97" s="25">
        <v>8420037</v>
      </c>
      <c r="H97" s="27"/>
      <c r="I97" s="25">
        <v>8206217</v>
      </c>
    </row>
    <row r="98" spans="1:9" ht="15.6" customHeight="1">
      <c r="B98" s="122" t="s">
        <v>117</v>
      </c>
      <c r="E98" s="70"/>
      <c r="G98" s="25">
        <v>4709133</v>
      </c>
      <c r="H98" s="25"/>
      <c r="I98" s="25">
        <v>4313874</v>
      </c>
    </row>
    <row r="99" spans="1:9" ht="15.6" customHeight="1">
      <c r="B99" s="122" t="s">
        <v>118</v>
      </c>
      <c r="E99" s="70"/>
      <c r="G99" s="18">
        <v>-24420867</v>
      </c>
      <c r="H99" s="27"/>
      <c r="I99" s="18">
        <v>-30511347</v>
      </c>
    </row>
    <row r="100" spans="1:9" ht="6" customHeight="1">
      <c r="B100" s="77"/>
      <c r="E100" s="70"/>
      <c r="G100" s="25"/>
      <c r="H100" s="25"/>
      <c r="I100" s="25"/>
    </row>
    <row r="101" spans="1:9" ht="15.6" customHeight="1" thickBot="1">
      <c r="B101" s="122" t="s">
        <v>142</v>
      </c>
      <c r="E101" s="70"/>
      <c r="G101" s="29">
        <f>SUM(G94:G100)</f>
        <v>133991366</v>
      </c>
      <c r="H101" s="25"/>
      <c r="I101" s="29">
        <f>SUM(I94:I100)</f>
        <v>140942769</v>
      </c>
    </row>
    <row r="102" spans="1:9" ht="6.75" customHeight="1" thickTop="1">
      <c r="B102" s="122"/>
      <c r="E102" s="70"/>
      <c r="G102" s="28"/>
      <c r="H102" s="25"/>
      <c r="I102" s="28"/>
    </row>
    <row r="103" spans="1:9" ht="22.15" customHeight="1">
      <c r="A103" s="119" t="str">
        <f>+A48</f>
        <v>The accompanying notes on pages 9 to 19 are an integral part of this financial information.</v>
      </c>
      <c r="B103" s="99"/>
      <c r="C103" s="99"/>
      <c r="D103" s="99"/>
      <c r="E103" s="100"/>
      <c r="F103" s="99"/>
      <c r="G103" s="18"/>
      <c r="H103" s="18"/>
      <c r="I103" s="18"/>
    </row>
  </sheetData>
  <mergeCells count="1">
    <mergeCell ref="A51:I51"/>
  </mergeCells>
  <pageMargins left="0.8" right="0.5" top="0.5" bottom="0.6" header="0.49" footer="0.4"/>
  <pageSetup paperSize="9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2-3</vt:lpstr>
      <vt:lpstr>4 (3m)</vt:lpstr>
      <vt:lpstr>5 (6m)</vt:lpstr>
      <vt:lpstr>6</vt:lpstr>
      <vt:lpstr>7-8</vt:lpstr>
      <vt:lpstr>'6'!Print_Area</vt:lpstr>
      <vt:lpstr>'7-8'!Print_Area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Kitti Kamoltiplarp</dc:creator>
  <cp:keywords/>
  <dc:description/>
  <cp:lastModifiedBy>Pinanong Ruthaiwat (TH)</cp:lastModifiedBy>
  <cp:revision/>
  <cp:lastPrinted>2025-08-13T02:53:53Z</cp:lastPrinted>
  <dcterms:created xsi:type="dcterms:W3CDTF">2019-12-24T03:40:29Z</dcterms:created>
  <dcterms:modified xsi:type="dcterms:W3CDTF">2025-08-13T02:54:00Z</dcterms:modified>
  <cp:category/>
  <cp:contentStatus/>
</cp:coreProperties>
</file>