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ate1904="1" filterPrivacy="1" defaultThemeVersion="124226"/>
  <xr:revisionPtr revIDLastSave="0" documentId="13_ncr:1_{1765F8E0-3F04-4A11-B63D-5D07BB1F69D1}" xr6:coauthVersionLast="47" xr6:coauthVersionMax="47" xr10:uidLastSave="{00000000-0000-0000-0000-000000000000}"/>
  <bookViews>
    <workbookView xWindow="28680" yWindow="-120" windowWidth="29040" windowHeight="15720" tabRatio="836" xr2:uid="{00000000-000D-0000-FFFF-FFFF00000000}"/>
  </bookViews>
  <sheets>
    <sheet name="BS" sheetId="11" r:id="rId1"/>
    <sheet name="รายละเอียดเงินลงทุน" sheetId="12" r:id="rId2"/>
    <sheet name="PL" sheetId="1" r:id="rId3"/>
    <sheet name="changes" sheetId="6" r:id="rId4"/>
    <sheet name="cash flow" sheetId="13" r:id="rId5"/>
    <sheet name="DS_INTERNAL_SETTINGS_STORAGE" sheetId="14" state="veryHidden" r:id="rId6"/>
    <sheet name="DS_INTERNAL_DOCGROUP_STORAGE" sheetId="15" state="veryHidden" r:id="rId7"/>
    <sheet name="DS_INTERNAL_DOCUMENT_STORAGE" sheetId="16" state="veryHidden" r:id="rId8"/>
    <sheet name="DS_INTERNAL_SNIP_STORAGE" sheetId="17" state="veryHidden" r:id="rId9"/>
  </sheets>
  <definedNames>
    <definedName name="_xlnm.Print_Area" localSheetId="0">BS!$A$1:$I$45</definedName>
    <definedName name="_xlnm.Print_Area" localSheetId="4">'cash flow'!$A$1:$H$45</definedName>
    <definedName name="_xlnm.Print_Area" localSheetId="3">changes!$A$1:$I$23</definedName>
    <definedName name="_xlnm.Print_Area" localSheetId="2">PL!$A$1:$F$31</definedName>
    <definedName name="_xlnm.Print_Area" localSheetId="1">รายละเอียดเงินลงทุน!$A$1:$R$40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8" i="12" l="1"/>
  <c r="P40" i="12"/>
  <c r="I23" i="6"/>
  <c r="F40" i="13" l="1"/>
  <c r="H40" i="13"/>
  <c r="J38" i="12" l="1"/>
  <c r="H38" i="12"/>
  <c r="P38" i="12"/>
  <c r="H26" i="13" l="1"/>
  <c r="H42" i="13" l="1"/>
  <c r="H44" i="13" s="1"/>
  <c r="I12" i="6"/>
  <c r="F12" i="1"/>
  <c r="G23" i="6"/>
  <c r="F29" i="1"/>
  <c r="F22" i="1"/>
  <c r="P22" i="12"/>
  <c r="N22" i="12"/>
  <c r="I42" i="11"/>
  <c r="G42" i="11"/>
  <c r="F24" i="1" l="1"/>
  <c r="F31" i="1" s="1"/>
  <c r="I16" i="6"/>
  <c r="I18" i="6" s="1"/>
  <c r="N40" i="12"/>
  <c r="I22" i="11" l="1"/>
  <c r="I15" i="11"/>
  <c r="R22" i="12" l="1"/>
  <c r="R38" i="12"/>
  <c r="R40" i="12" s="1"/>
  <c r="I24" i="11"/>
  <c r="G22" i="11" l="1"/>
  <c r="D29" i="1" l="1"/>
  <c r="D22" i="1" l="1"/>
  <c r="D12" i="1"/>
  <c r="J22" i="12"/>
  <c r="J40" i="12" s="1"/>
  <c r="H22" i="12"/>
  <c r="H40" i="12" s="1"/>
  <c r="D24" i="1" l="1"/>
  <c r="D31" i="1" s="1"/>
  <c r="G15" i="11"/>
  <c r="F26" i="13" l="1"/>
  <c r="F42" i="13" s="1"/>
  <c r="F44" i="13" s="1"/>
  <c r="G12" i="6"/>
  <c r="G16" i="6" s="1"/>
  <c r="L22" i="12"/>
  <c r="L38" i="12"/>
  <c r="G24" i="11"/>
  <c r="L40" i="12" l="1"/>
  <c r="G18" i="6"/>
</calcChain>
</file>

<file path=xl/sharedStrings.xml><?xml version="1.0" encoding="utf-8"?>
<sst xmlns="http://schemas.openxmlformats.org/spreadsheetml/2006/main" count="255" uniqueCount="155">
  <si>
    <t>หมายเหตุ</t>
  </si>
  <si>
    <t>สินทรัพย์</t>
  </si>
  <si>
    <t>เงินลงทุนที่แสดงด้วยมูลค่ายุติธรรมผ่านกำไรหรือขาดทุน</t>
  </si>
  <si>
    <t>เงินลงทุนในสิทธิการเช่าอสังหาริมทรัพย์ตามมูลค่ายุติธรรม</t>
  </si>
  <si>
    <t>เงินสดและรายการเทียบเท่าเงินสด</t>
  </si>
  <si>
    <t>ลูกหนี้ค่าเช่าและบริการ</t>
  </si>
  <si>
    <t>รวมสินทรัพย์</t>
  </si>
  <si>
    <t>หนี้สิน</t>
  </si>
  <si>
    <t>เจ้าหนี้อื่น</t>
  </si>
  <si>
    <t>ค่าใช้จ่ายค้างจ่าย</t>
  </si>
  <si>
    <t>รายได้ค่าเช่าและค่าบริการรับล่วงหน้า</t>
  </si>
  <si>
    <t>เงินประกันรับจากผู้เช่า</t>
  </si>
  <si>
    <t>รวมหนี้สิน</t>
  </si>
  <si>
    <t xml:space="preserve"> สินทรัพย์สุทธิ</t>
  </si>
  <si>
    <t>สินทรัพย์สุทธิ</t>
  </si>
  <si>
    <t>ทุนจดทะเบียน</t>
  </si>
  <si>
    <t>กำไรสะสม</t>
  </si>
  <si>
    <t>งบประกอบรายละเอียดเงินลงทุน</t>
  </si>
  <si>
    <t>การแสดงรายละเอียดเงินลงทุนใช้การจัดกลุ่มตามประเภทของเงินลงทุน</t>
  </si>
  <si>
    <t>ร้อยละของ</t>
  </si>
  <si>
    <t>ประเภทเงินลงทุน</t>
  </si>
  <si>
    <t>พื้นที่</t>
  </si>
  <si>
    <t>ราคาทุน</t>
  </si>
  <si>
    <t>มูลค่ายุติธรรม</t>
  </si>
  <si>
    <t>มูลค่าเงินลงทุน</t>
  </si>
  <si>
    <t>(ร้อยละ)</t>
  </si>
  <si>
    <t>เงินลงทุนในสิทธิการเช่าอสังหาริมทรัพย์</t>
  </si>
  <si>
    <t>อาคาร ซี.พี.ทาวเวอร์ 1 (สีลม)</t>
  </si>
  <si>
    <r>
      <rPr>
        <u/>
        <sz val="14"/>
        <rFont val="Angsana New"/>
        <family val="1"/>
      </rPr>
      <t>ที่ตั้ง</t>
    </r>
    <r>
      <rPr>
        <sz val="14"/>
        <rFont val="Angsana New"/>
        <family val="1"/>
      </rPr>
      <t xml:space="preserve"> ถนนสีลม แขวงสีลม เขตบางรัก กรุงเทพฯ 10500</t>
    </r>
  </si>
  <si>
    <t>3-1-3.0 ไร่ หรือ</t>
  </si>
  <si>
    <t>อาคาร ซี.พี.ทาวเวอร์ 2 (ฟอร์จูนทาวน์)</t>
  </si>
  <si>
    <t>15-3-3.8 ไร่ หรือ</t>
  </si>
  <si>
    <t xml:space="preserve">        กรุงเทพฯ 10400</t>
  </si>
  <si>
    <t>อาคาร ซี.พี.ทาวเวอร์ 3 (พญาไท)</t>
  </si>
  <si>
    <t>4-0-0 ไร่ หรือ</t>
  </si>
  <si>
    <t>29,656 ตร.ม.</t>
  </si>
  <si>
    <t>รวมเงินลงทุนในสิทธิการเช่าอสังหาริมทรัพย์</t>
  </si>
  <si>
    <t xml:space="preserve">รายได้ </t>
  </si>
  <si>
    <t>รายได้ค่าเช่าและบริการ</t>
  </si>
  <si>
    <t>รายได้ดอกเบี้ย</t>
  </si>
  <si>
    <t>รายได้อื่น</t>
  </si>
  <si>
    <t>รวมรายได้</t>
  </si>
  <si>
    <t xml:space="preserve">ค่าใช้จ่าย </t>
  </si>
  <si>
    <t>ต้นทุนค่าเช่าและบริการ</t>
  </si>
  <si>
    <t>ค่าธรรมเนียมการจัดการ</t>
  </si>
  <si>
    <t>ค่าธรรมเนียมนายทะเบียน</t>
  </si>
  <si>
    <t>ค่าธรรมเนียมวิชาชีพ</t>
  </si>
  <si>
    <t>ค่าใช้จ่ายในการบริหาร</t>
  </si>
  <si>
    <t>รวมค่าใช้จ่าย</t>
  </si>
  <si>
    <t>กำไรจากการลงทุนสุทธิ</t>
  </si>
  <si>
    <t>รายการขาดทุนสุทธิจากเงินลงทุน</t>
  </si>
  <si>
    <t>รวมรายการขาดทุนสุทธิจากเงินลงทุน</t>
  </si>
  <si>
    <t>กระแสเงินสดจากกิจกรรมดำเนินงาน</t>
  </si>
  <si>
    <t>ปรับกระทบรายการเพิ่มขึ้น (ลดลง) ในสินทรัพย์สุทธิจากการดำเนินงานให้เป็น</t>
  </si>
  <si>
    <t xml:space="preserve">   เงินสดสุทธิได้มาจากกิจกรรมดำเนินงาน</t>
  </si>
  <si>
    <t xml:space="preserve">      การซื้อเงินลงทุนในหลักทรัพย์</t>
  </si>
  <si>
    <t>เงินสดสุทธิได้มาจากกิจกรรมดำเนินงาน</t>
  </si>
  <si>
    <t>กระแสเงินสดจากกิจกรรมจัดหาเงิน</t>
  </si>
  <si>
    <t xml:space="preserve">     </t>
  </si>
  <si>
    <t>การเพิ่มขึ้นในสินทรัพย์สุทธิจากการดำเนินงาน</t>
  </si>
  <si>
    <t>งบกำไรขาดทุนเบ็ดเสร็จ</t>
  </si>
  <si>
    <t>งบกระแสเงินสด</t>
  </si>
  <si>
    <t>(บาท)</t>
  </si>
  <si>
    <t xml:space="preserve">      การเพิ่มขึ้นของเงินลงทุนในสิทธิการเช่าอสังหาริมทรัพย์</t>
  </si>
  <si>
    <t>ทรัสต์เพื่อการลงทุนในสิทธิการเช่าอสังหาริมทรัพย์ ซี.พี.ทาวเวอร์</t>
  </si>
  <si>
    <t>31 ธันวาคม 2567</t>
  </si>
  <si>
    <t>สินทรัพย์สุทธิ ณ วันที่ 31 ธันวาคม</t>
  </si>
  <si>
    <t>เงินสดและรายการเทียบเท่าเงินสด ณ วันที่ 31 ธันวาคม</t>
  </si>
  <si>
    <t>การเพิ่มขึ้นของทุนที่ได้รับจากผู้ถือหน่วยทรัสต์</t>
  </si>
  <si>
    <t>งบแสดงฐานะการเงิน</t>
  </si>
  <si>
    <t>ทุนที่ได้รับจากผู้ถือหน่วยทรัสต์</t>
  </si>
  <si>
    <t xml:space="preserve">(31 ธันวาคม 2567: หน่วยทรัสต์ 967,000,000 หน่วย </t>
  </si>
  <si>
    <t>การเปลี่ยนแปลงของจำนวนหน่วยทรัสต์</t>
  </si>
  <si>
    <t>งบแสดงการเปลี่ยนแปลงสินทรัพย์สุทธิ</t>
  </si>
  <si>
    <t>สินทรัพย์อื่น</t>
  </si>
  <si>
    <r>
      <t xml:space="preserve">จำนวนหน่วยทรัสต์ที่จำหน่ายแล้วทั้งหมด ณ วันสิ้นปี </t>
    </r>
    <r>
      <rPr>
        <b/>
        <i/>
        <sz val="15"/>
        <rFont val="Angsana New"/>
        <family val="1"/>
      </rPr>
      <t>(พันหน่วย)</t>
    </r>
  </si>
  <si>
    <t>ค่าธรรมเนียมบริหารอสังหาริมทรัพย์</t>
  </si>
  <si>
    <t>ค่าธรรมเนียมทรัสตี</t>
  </si>
  <si>
    <t xml:space="preserve">เงินสดรับจากการแปลงสภาพกองทุนรวมสิทธิการเช่าอสังหาริมทรัพย์ </t>
  </si>
  <si>
    <t xml:space="preserve">      ซี.พี.ทาวเวอร์ โกรท </t>
  </si>
  <si>
    <t xml:space="preserve">      การเพิ่มขึ้นในเจ้าหนี้อื่น</t>
  </si>
  <si>
    <t xml:space="preserve">      การเพิ่มขึ้นในค่าใช้จ่ายค้างจ่าย</t>
  </si>
  <si>
    <t xml:space="preserve">      การลดลงในเงินประกันรับจากผู้เช่า</t>
  </si>
  <si>
    <t>เงินสดและรายการเทียบเท่าเงินสดเพิ่มขึ้นสุทธิ</t>
  </si>
  <si>
    <t>มูลค่าหน่วยละ 9.6550 บาท)</t>
  </si>
  <si>
    <t>สินทรัพย์สุทธิต่อหน่วย</t>
  </si>
  <si>
    <t>91,714 ตร.ม.</t>
  </si>
  <si>
    <t>172,925 ตร.ม.</t>
  </si>
  <si>
    <r>
      <t xml:space="preserve">หน่วยทรัสต์ ณ วันที่ 31 ธันวาคม </t>
    </r>
    <r>
      <rPr>
        <b/>
        <i/>
        <sz val="15"/>
        <rFont val="Angsana New"/>
        <family val="1"/>
      </rPr>
      <t>(หน่วย)</t>
    </r>
  </si>
  <si>
    <t>ลูกหนี้อื่น</t>
  </si>
  <si>
    <t>ค่าใช้จ่ายจ่ายล่วงหน้า</t>
  </si>
  <si>
    <t>วันครบกำหนด</t>
  </si>
  <si>
    <t>อัตราดอกเบี้ย</t>
  </si>
  <si>
    <t>(ร้อยละต่อปี)</t>
  </si>
  <si>
    <t>เงินลงทุนในหลักทรัพย์</t>
  </si>
  <si>
    <t>เงินฝากประจำ</t>
  </si>
  <si>
    <t>รวมเงินลงทุนในหลักทรัพย์</t>
  </si>
  <si>
    <t>รวมเงินลงทุนทั้งสิ้น</t>
  </si>
  <si>
    <t>เมษายน 2568</t>
  </si>
  <si>
    <t>ธนาคารกรุงเทพ จำกัด (มหาชน)</t>
  </si>
  <si>
    <t xml:space="preserve">      ตัดจำหน่ายค่าใช้จ่ายจ่ายล่วงหน้า</t>
  </si>
  <si>
    <t xml:space="preserve">      การลดลงในลูกหนี้อื่น</t>
  </si>
  <si>
    <t>การแสดงรายละเอียดเงินลงทุนใช้การจัดกลุ่มตามประเภทของเงินลงทุน (ต่อ)</t>
  </si>
  <si>
    <t>6, 14</t>
  </si>
  <si>
    <t>31 ธันวาคม 2568</t>
  </si>
  <si>
    <t xml:space="preserve">(31 ธันวาคม 2568: หน่วยทรัสต์ 967,000,000 หน่วย </t>
  </si>
  <si>
    <t>สำหรับปีสิ้นสุดวันที่</t>
  </si>
  <si>
    <t>31 ธันวาคม</t>
  </si>
  <si>
    <t>การเพิ่มขึ้นของสินทรัพย์สุทธิจากการดำเนินงานในระหว่างงวด/ปี</t>
  </si>
  <si>
    <t>การเพิ่มขึ้นของสินทรัพย์สุทธิในระหว่างงวด/ปี</t>
  </si>
  <si>
    <t>ดอกเบี้ยค้างรับ</t>
  </si>
  <si>
    <t>มูลค่าหน่วยละ 9.2818 บาท)</t>
  </si>
  <si>
    <t>กุมภาพันธ์ 2569</t>
  </si>
  <si>
    <t>เมษายน 2569</t>
  </si>
  <si>
    <t>KSJ3527PX4YY6X2E6RC93MXS263BJ7KXZMNJ9VZ6X1S8RV4R401G</t>
  </si>
  <si>
    <t>Suphida, Kuewong</t>
  </si>
  <si>
    <t>Create</t>
  </si>
  <si>
    <t>755e52ac-fe37-4f3c-9b23-f6ecb603be34</t>
  </si>
  <si>
    <t>{"id":"755e52ac-fe37-4f3c-9b23-f6ecb603be34","type":1,"name":"workbookId","value":"ea51f147-d0eb-4cb2-8b37-35d771e5b27d"}</t>
  </si>
  <si>
    <t>cc1a52ab-7803-4f5b-bc4d-90cf112c897c</t>
  </si>
  <si>
    <t>{"id":"cc1a52ab-7803-4f5b-bc4d-90cf112c897c","type":0,"name":"dataSnipperSheetDeleted","value":"false"}</t>
  </si>
  <si>
    <t>c14c7752-724f-436c-a2ae-c574895a2370</t>
  </si>
  <si>
    <t>{"id":"c14c7752-724f-436c-a2ae-c574895a2370","type":0,"name":"embed-documents","value":"false"}</t>
  </si>
  <si>
    <t>6f4c484d-a7ac-4d38-830a-7b9e527e0ec3</t>
  </si>
  <si>
    <t>{"id":"6f4c484d-a7ac-4d38-830a-7b9e527e0ec3","type":0,"name":"table-snip-suggestions","value":"true"}</t>
  </si>
  <si>
    <t>19c02d25-b6f9-42d0-ba73-8a109319b983</t>
  </si>
  <si>
    <t>{"id":"19c02d25-b6f9-42d0-ba73-8a109319b983","type":1,"name":"migratedFssProjectId","value":""}</t>
  </si>
  <si>
    <t>5, 14</t>
  </si>
  <si>
    <t>7, 12</t>
  </si>
  <si>
    <t>การจ่ายคืนมูลค่าหน่วยทรัสต์จากการลดทุน</t>
  </si>
  <si>
    <t>การแบ่งปันส่วนทุนให้ผู้ถือหน่วยทรัสต์</t>
  </si>
  <si>
    <t>10, 11</t>
  </si>
  <si>
    <t>6, 10</t>
  </si>
  <si>
    <t>4, 7</t>
  </si>
  <si>
    <t xml:space="preserve">      การ (เพิ่มขึ้น) ลดลงในค่าใช้จ่ายจ่ายล่วงหน้า</t>
  </si>
  <si>
    <t xml:space="preserve">      การลดลง (เพิ่มขึ้น) ในลูกหนี้ค่าเช่าและบริการ</t>
  </si>
  <si>
    <t xml:space="preserve">      การเพิ่มขึ้น (ลดลง) ในรายได้ค่าเช่าและค่าบริการรับล่วงหน้า</t>
  </si>
  <si>
    <r>
      <rPr>
        <u/>
        <sz val="14"/>
        <rFont val="Angsana New"/>
        <family val="1"/>
      </rPr>
      <t>ที่ตั้ง</t>
    </r>
    <r>
      <rPr>
        <sz val="14"/>
        <rFont val="Angsana New"/>
        <family val="1"/>
      </rPr>
      <t xml:space="preserve"> ถนนรัชดาภิเษก แขวงดินแดง เขตดินแดง </t>
    </r>
  </si>
  <si>
    <r>
      <rPr>
        <u/>
        <sz val="14"/>
        <rFont val="Angsana New"/>
        <family val="1"/>
      </rPr>
      <t>ที่ตั้ง</t>
    </r>
    <r>
      <rPr>
        <sz val="14"/>
        <rFont val="Angsana New"/>
        <family val="1"/>
      </rPr>
      <t xml:space="preserve"> ถนนพญาไท และถนนศรีอยุธยา แขวงทุ่งพญาไท </t>
    </r>
  </si>
  <si>
    <t xml:space="preserve">        เขตราชเทวี กรุงเทพฯ 10400</t>
  </si>
  <si>
    <t>สำหรับระยะเวลา</t>
  </si>
  <si>
    <t xml:space="preserve">ตั้งแต่วันที่ 21 ตุลาคม 2567 </t>
  </si>
  <si>
    <t xml:space="preserve">      การเพิ่มขึ้นดอกเบี้ยค้างรับ</t>
  </si>
  <si>
    <t xml:space="preserve"> ถึงวันที่ 31 ธันวาคม 2567</t>
  </si>
  <si>
    <t>(วันจัดตั้งกองทรัสต์)</t>
  </si>
  <si>
    <t>รายการขาดทุนสุทธิจากการเปลี่ยนแปลงในมูลค่ายุติธรรม</t>
  </si>
  <si>
    <t xml:space="preserve">    ของเงินลงทุนในสิทธิการเช่าอสังหาริมทรัพย์</t>
  </si>
  <si>
    <t xml:space="preserve">      รายการขาดทุนสุทธิจากการเปลี่ยนแปลงในมูลค่ายุติธรรม</t>
  </si>
  <si>
    <t xml:space="preserve">         ของเงินลงทุนในสิทธิการเช่าอสังหาริมทรัพย์</t>
  </si>
  <si>
    <t>สินทรัพย์สุทธิ ณ วันที่ 21 ตุลาคม (วันจัดตั้งกองทรัสต์) / 1 มกราคม</t>
  </si>
  <si>
    <r>
      <t xml:space="preserve">หน่วยทรัสต์ ณ วันที่ 21 ตุลาคม (วันจัดตั้งกองทรัสต์) / 1 มกราคม </t>
    </r>
    <r>
      <rPr>
        <i/>
        <sz val="15"/>
        <rFont val="Angsana New"/>
        <family val="1"/>
      </rPr>
      <t>(หน่วย)</t>
    </r>
  </si>
  <si>
    <t>เงินสดสุทธิ (ใช้ไปใน) ได้มาจากกิจกรรมจัดหาเงิน</t>
  </si>
  <si>
    <t>เงินสดและรายการเทียบเท่าเงินสด ณ วันที่ 21 ตุลาคม (วันจัดตั้งกองทรัสต์) / 1 มกราคม</t>
  </si>
  <si>
    <t>รับโอนจากการแปลงสภาพกองทุนรวม</t>
  </si>
  <si>
    <t xml:space="preserve">      การลดลง (เพิ่มขึ้น) ในสินทรัพย์อื่น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</si>
</sst>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_(* #,##0_);_(* \(#,##0\);_(* &quot;-&quot;??_);_(@_)"/>
    <numFmt numFmtId="167" formatCode="_(* #,##0.0000_);_(* \(#,##0.0000\);_(* &quot;-&quot;??_);_(@_)"/>
    <numFmt numFmtId="168" formatCode="[$-107041E]d\ mmm\ yy;@"/>
  </numFmts>
  <fonts count="27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1"/>
      <name val="Times New Roman"/>
      <family val="1"/>
    </font>
    <font>
      <i/>
      <sz val="16"/>
      <name val="Angsana New"/>
      <family val="1"/>
    </font>
    <font>
      <sz val="10"/>
      <name val="Arial"/>
      <family val="2"/>
    </font>
    <font>
      <sz val="11"/>
      <name val="Arial"/>
      <family val="2"/>
    </font>
    <font>
      <sz val="10"/>
      <name val="MS Sans Serif"/>
      <family val="2"/>
      <charset val="222"/>
    </font>
    <font>
      <sz val="15"/>
      <name val="Times New Roman"/>
      <family val="1"/>
    </font>
    <font>
      <sz val="14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0"/>
      <name val="Angsana New"/>
      <family val="1"/>
    </font>
    <font>
      <u/>
      <sz val="14"/>
      <name val="Angsana New"/>
      <family val="1"/>
    </font>
    <font>
      <sz val="15"/>
      <color indexed="10"/>
      <name val="Angsana New"/>
      <family val="1"/>
    </font>
    <font>
      <sz val="15"/>
      <color theme="1"/>
      <name val="Angsana New"/>
      <family val="1"/>
    </font>
    <font>
      <sz val="14"/>
      <color theme="1"/>
      <name val="Angsana New"/>
      <family val="1"/>
    </font>
    <font>
      <sz val="8"/>
      <name val="Angsana New"/>
      <family val="1"/>
    </font>
    <font>
      <i/>
      <sz val="11"/>
      <name val="Times New Roman"/>
      <family val="1"/>
    </font>
    <font>
      <sz val="15"/>
      <color rgb="FFFF0000"/>
      <name val="Angsana New"/>
      <family val="1"/>
    </font>
    <font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>
      <alignment vertical="top"/>
    </xf>
    <xf numFmtId="0" fontId="4" fillId="0" borderId="0"/>
    <xf numFmtId="0" fontId="9" fillId="0" borderId="0"/>
    <xf numFmtId="9" fontId="13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/>
    <xf numFmtId="0" fontId="4" fillId="0" borderId="0" xfId="0" applyFont="1"/>
    <xf numFmtId="0" fontId="6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7" fillId="0" borderId="0" xfId="0" applyFont="1"/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5" fillId="0" borderId="0" xfId="0" applyFont="1"/>
    <xf numFmtId="0" fontId="18" fillId="0" borderId="0" xfId="0" applyFont="1"/>
    <xf numFmtId="43" fontId="0" fillId="0" borderId="0" xfId="1" applyFont="1" applyFill="1"/>
    <xf numFmtId="43" fontId="15" fillId="0" borderId="0" xfId="1" applyFont="1" applyFill="1"/>
    <xf numFmtId="0" fontId="17" fillId="0" borderId="0" xfId="0" applyFont="1" applyAlignment="1">
      <alignment horizontal="center"/>
    </xf>
    <xf numFmtId="0" fontId="0" fillId="0" borderId="0" xfId="0" applyAlignment="1">
      <alignment horizontal="left"/>
    </xf>
    <xf numFmtId="166" fontId="0" fillId="0" borderId="0" xfId="1" applyNumberFormat="1" applyFont="1" applyFill="1"/>
    <xf numFmtId="43" fontId="20" fillId="0" borderId="0" xfId="1" applyFont="1" applyFill="1"/>
    <xf numFmtId="165" fontId="6" fillId="0" borderId="1" xfId="1" applyNumberFormat="1" applyFont="1" applyFill="1" applyBorder="1"/>
    <xf numFmtId="165" fontId="0" fillId="0" borderId="0" xfId="1" applyNumberFormat="1" applyFont="1" applyFill="1" applyBorder="1"/>
    <xf numFmtId="43" fontId="0" fillId="0" borderId="0" xfId="1" applyFont="1" applyFill="1" applyBorder="1"/>
    <xf numFmtId="166" fontId="0" fillId="0" borderId="0" xfId="1" applyNumberFormat="1" applyFont="1" applyFill="1" applyAlignment="1">
      <alignment horizontal="right"/>
    </xf>
    <xf numFmtId="167" fontId="6" fillId="0" borderId="0" xfId="1" applyNumberFormat="1" applyFont="1" applyFill="1" applyBorder="1"/>
    <xf numFmtId="0" fontId="0" fillId="0" borderId="0" xfId="1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166" fontId="0" fillId="0" borderId="0" xfId="0" applyNumberFormat="1"/>
    <xf numFmtId="0" fontId="21" fillId="0" borderId="0" xfId="0" applyFont="1"/>
    <xf numFmtId="0" fontId="22" fillId="0" borderId="0" xfId="0" applyFont="1"/>
    <xf numFmtId="166" fontId="15" fillId="0" borderId="0" xfId="0" applyNumberFormat="1" applyFont="1"/>
    <xf numFmtId="166" fontId="6" fillId="0" borderId="0" xfId="1" applyNumberFormat="1" applyFont="1" applyFill="1" applyBorder="1"/>
    <xf numFmtId="37" fontId="15" fillId="0" borderId="0" xfId="0" applyNumberFormat="1" applyFont="1"/>
    <xf numFmtId="49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43" fontId="15" fillId="0" borderId="0" xfId="0" applyNumberFormat="1" applyFont="1"/>
    <xf numFmtId="166" fontId="6" fillId="0" borderId="3" xfId="1" applyNumberFormat="1" applyFont="1" applyFill="1" applyBorder="1"/>
    <xf numFmtId="166" fontId="0" fillId="0" borderId="4" xfId="1" applyNumberFormat="1" applyFont="1" applyFill="1" applyBorder="1"/>
    <xf numFmtId="166" fontId="6" fillId="0" borderId="1" xfId="1" applyNumberFormat="1" applyFont="1" applyBorder="1"/>
    <xf numFmtId="166" fontId="6" fillId="0" borderId="1" xfId="1" applyNumberFormat="1" applyFont="1" applyFill="1" applyBorder="1"/>
    <xf numFmtId="166" fontId="6" fillId="0" borderId="5" xfId="1" applyNumberFormat="1" applyFont="1" applyFill="1" applyBorder="1"/>
    <xf numFmtId="166" fontId="6" fillId="0" borderId="0" xfId="1" applyNumberFormat="1" applyFont="1" applyFill="1"/>
    <xf numFmtId="166" fontId="6" fillId="0" borderId="2" xfId="1" applyNumberFormat="1" applyFont="1" applyFill="1" applyBorder="1"/>
    <xf numFmtId="166" fontId="14" fillId="0" borderId="0" xfId="1" applyNumberFormat="1" applyFont="1" applyFill="1" applyBorder="1"/>
    <xf numFmtId="166" fontId="0" fillId="0" borderId="0" xfId="1" applyNumberFormat="1" applyFont="1" applyFill="1" applyBorder="1"/>
    <xf numFmtId="166" fontId="6" fillId="0" borderId="5" xfId="1" applyNumberFormat="1" applyFont="1" applyFill="1" applyBorder="1" applyAlignment="1">
      <alignment horizontal="right"/>
    </xf>
    <xf numFmtId="166" fontId="6" fillId="0" borderId="2" xfId="1" applyNumberFormat="1" applyFont="1" applyFill="1" applyBorder="1" applyAlignment="1">
      <alignment horizontal="right"/>
    </xf>
    <xf numFmtId="165" fontId="0" fillId="0" borderId="5" xfId="1" applyNumberFormat="1" applyFont="1" applyFill="1" applyBorder="1"/>
    <xf numFmtId="0" fontId="16" fillId="0" borderId="0" xfId="0" applyFont="1"/>
    <xf numFmtId="0" fontId="15" fillId="0" borderId="0" xfId="0" applyFont="1" applyAlignment="1">
      <alignment horizontal="left"/>
    </xf>
    <xf numFmtId="3" fontId="15" fillId="0" borderId="0" xfId="0" applyNumberFormat="1" applyFont="1" applyAlignment="1">
      <alignment horizontal="center"/>
    </xf>
    <xf numFmtId="165" fontId="15" fillId="0" borderId="0" xfId="0" applyNumberFormat="1" applyFont="1"/>
    <xf numFmtId="166" fontId="4" fillId="0" borderId="0" xfId="0" applyNumberFormat="1" applyFont="1"/>
    <xf numFmtId="3" fontId="4" fillId="0" borderId="0" xfId="0" applyNumberFormat="1" applyFont="1" applyAlignment="1">
      <alignment vertical="center" wrapText="1"/>
    </xf>
    <xf numFmtId="0" fontId="0" fillId="0" borderId="0" xfId="0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166" fontId="4" fillId="0" borderId="0" xfId="1" applyNumberFormat="1" applyFont="1" applyFill="1" applyBorder="1" applyAlignment="1">
      <alignment horizontal="right"/>
    </xf>
    <xf numFmtId="0" fontId="20" fillId="0" borderId="0" xfId="0" applyFont="1"/>
    <xf numFmtId="166" fontId="0" fillId="0" borderId="0" xfId="0" applyNumberFormat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165" fontId="0" fillId="0" borderId="0" xfId="0" applyNumberFormat="1" applyAlignment="1">
      <alignment horizontal="right"/>
    </xf>
    <xf numFmtId="165" fontId="6" fillId="0" borderId="2" xfId="0" applyNumberFormat="1" applyFont="1" applyBorder="1"/>
    <xf numFmtId="0" fontId="4" fillId="0" borderId="0" xfId="0" applyFont="1" applyAlignment="1">
      <alignment horizontal="right" vertical="center" wrapText="1"/>
    </xf>
    <xf numFmtId="37" fontId="16" fillId="0" borderId="0" xfId="0" applyNumberFormat="1" applyFont="1"/>
    <xf numFmtId="39" fontId="16" fillId="0" borderId="0" xfId="0" applyNumberFormat="1" applyFont="1"/>
    <xf numFmtId="0" fontId="0" fillId="0" borderId="0" xfId="0" quotePrefix="1" applyAlignment="1">
      <alignment horizontal="left"/>
    </xf>
    <xf numFmtId="0" fontId="15" fillId="0" borderId="0" xfId="0" applyFont="1" applyAlignment="1">
      <alignment horizontal="left" indent="1"/>
    </xf>
    <xf numFmtId="43" fontId="16" fillId="0" borderId="1" xfId="1" applyFont="1" applyFill="1" applyBorder="1"/>
    <xf numFmtId="166" fontId="16" fillId="0" borderId="3" xfId="1" applyNumberFormat="1" applyFont="1" applyFill="1" applyBorder="1"/>
    <xf numFmtId="166" fontId="15" fillId="0" borderId="0" xfId="1" applyNumberFormat="1" applyFont="1" applyFill="1"/>
    <xf numFmtId="43" fontId="16" fillId="0" borderId="3" xfId="1" applyFont="1" applyFill="1" applyBorder="1"/>
    <xf numFmtId="37" fontId="16" fillId="0" borderId="1" xfId="0" applyNumberFormat="1" applyFont="1" applyBorder="1"/>
    <xf numFmtId="39" fontId="16" fillId="0" borderId="1" xfId="0" applyNumberFormat="1" applyFont="1" applyBorder="1"/>
    <xf numFmtId="168" fontId="0" fillId="0" borderId="0" xfId="14" quotePrefix="1" applyNumberFormat="1" applyFont="1" applyAlignment="1">
      <alignment horizontal="center" vertical="center"/>
    </xf>
    <xf numFmtId="2" fontId="15" fillId="0" borderId="0" xfId="1" applyNumberFormat="1" applyFont="1" applyFill="1" applyAlignment="1">
      <alignment horizontal="center"/>
    </xf>
    <xf numFmtId="43" fontId="5" fillId="0" borderId="0" xfId="1" applyFont="1" applyAlignment="1">
      <alignment horizontal="left"/>
    </xf>
    <xf numFmtId="43" fontId="4" fillId="0" borderId="0" xfId="1" applyFont="1"/>
    <xf numFmtId="0" fontId="24" fillId="0" borderId="0" xfId="0" applyFont="1" applyAlignment="1">
      <alignment horizontal="center"/>
    </xf>
    <xf numFmtId="1" fontId="0" fillId="0" borderId="0" xfId="0" applyNumberFormat="1"/>
    <xf numFmtId="0" fontId="25" fillId="0" borderId="0" xfId="0" applyFont="1"/>
    <xf numFmtId="0" fontId="5" fillId="0" borderId="0" xfId="0" applyFont="1" applyAlignment="1">
      <alignment horizontal="center"/>
    </xf>
    <xf numFmtId="166" fontId="6" fillId="0" borderId="1" xfId="1" applyNumberFormat="1" applyFont="1" applyBorder="1" applyAlignment="1">
      <alignment horizontal="right"/>
    </xf>
    <xf numFmtId="166" fontId="6" fillId="0" borderId="3" xfId="1" applyNumberFormat="1" applyFont="1" applyBorder="1" applyAlignment="1">
      <alignment horizontal="right"/>
    </xf>
    <xf numFmtId="166" fontId="6" fillId="0" borderId="2" xfId="1" applyNumberFormat="1" applyFont="1" applyBorder="1"/>
    <xf numFmtId="166" fontId="15" fillId="0" borderId="0" xfId="1" applyNumberFormat="1" applyFont="1"/>
    <xf numFmtId="43" fontId="4" fillId="0" borderId="0" xfId="0" applyNumberFormat="1" applyFont="1"/>
    <xf numFmtId="43" fontId="15" fillId="0" borderId="0" xfId="1" applyFont="1"/>
    <xf numFmtId="43" fontId="16" fillId="0" borderId="1" xfId="1" applyFont="1" applyBorder="1"/>
    <xf numFmtId="167" fontId="4" fillId="0" borderId="0" xfId="1" applyNumberFormat="1" applyFont="1"/>
    <xf numFmtId="167" fontId="4" fillId="0" borderId="0" xfId="0" applyNumberFormat="1" applyFont="1"/>
    <xf numFmtId="43" fontId="20" fillId="0" borderId="0" xfId="1" applyFont="1" applyFill="1" applyBorder="1"/>
    <xf numFmtId="166" fontId="16" fillId="0" borderId="1" xfId="1" applyNumberFormat="1" applyFont="1" applyBorder="1"/>
    <xf numFmtId="166" fontId="0" fillId="0" borderId="0" xfId="1" applyNumberFormat="1" applyFont="1" applyAlignment="1">
      <alignment horizontal="left"/>
    </xf>
    <xf numFmtId="41" fontId="4" fillId="0" borderId="0" xfId="2" applyNumberFormat="1" applyFont="1" applyFill="1" applyBorder="1" applyAlignment="1">
      <alignment horizontal="right"/>
    </xf>
    <xf numFmtId="41" fontId="4" fillId="0" borderId="4" xfId="2" applyNumberFormat="1" applyFont="1" applyFill="1" applyBorder="1" applyAlignment="1">
      <alignment horizontal="right"/>
    </xf>
    <xf numFmtId="0" fontId="26" fillId="0" borderId="0" xfId="0" applyFont="1" applyAlignment="1">
      <alignment horizontal="center"/>
    </xf>
    <xf numFmtId="43" fontId="7" fillId="0" borderId="0" xfId="1" applyFont="1" applyFill="1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/>
    </xf>
    <xf numFmtId="43" fontId="4" fillId="0" borderId="0" xfId="1" applyFont="1" applyAlignment="1">
      <alignment horizontal="right" vertical="center" wrapText="1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3" fontId="1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</cellXfs>
  <cellStyles count="18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11 2" xfId="15" xr:uid="{0F85D231-C8B5-45A0-8390-89994FA9937C}"/>
    <cellStyle name="Comma 4 28 3" xfId="16" xr:uid="{E8F624FC-47AD-48C0-907B-70597347E244}"/>
    <cellStyle name="Comma 4 28 3 2" xfId="17" xr:uid="{A5DD37D9-3687-406B-A757-14D79E78DA2D}"/>
    <cellStyle name="Normal" xfId="0" builtinId="0"/>
    <cellStyle name="Normal 2" xfId="5" xr:uid="{00000000-0005-0000-0000-000005000000}"/>
    <cellStyle name="Normal 2 2" xfId="6" xr:uid="{00000000-0005-0000-0000-000006000000}"/>
    <cellStyle name="Normal 2 3" xfId="7" xr:uid="{00000000-0005-0000-0000-000007000000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12" xr:uid="{00000000-0005-0000-0000-00000C000000}"/>
    <cellStyle name="Normal_cpn001a071a-12t-1 Rev 1" xfId="14" xr:uid="{0369033F-BC5F-4F03-8B1D-0DE7CC0C408D}"/>
    <cellStyle name="Percent 2" xfId="13" xr:uid="{00000000-0005-0000-0000-00000D000000}"/>
  </cellStyles>
  <dxfs count="0"/>
  <tableStyles count="0" defaultTableStyle="TableStyleMedium9" defaultPivotStyle="PivotStyleLight16"/>
  <colors>
    <mruColors>
      <color rgb="FF00338D"/>
      <color rgb="FF00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029E7-3414-4D84-9E7A-0047D5A65374}">
  <sheetPr>
    <tabColor rgb="FF00338D"/>
  </sheetPr>
  <dimension ref="A1:Q48"/>
  <sheetViews>
    <sheetView tabSelected="1" zoomScaleNormal="100" zoomScaleSheetLayoutView="100" zoomScalePageLayoutView="40" workbookViewId="0">
      <selection activeCell="K5" sqref="K5"/>
    </sheetView>
  </sheetViews>
  <sheetFormatPr defaultColWidth="10.8984375" defaultRowHeight="21.5"/>
  <cols>
    <col min="1" max="3" width="1.8984375" style="3" customWidth="1"/>
    <col min="4" max="4" width="50.296875" style="3" customWidth="1"/>
    <col min="5" max="5" width="10.09765625" style="7" customWidth="1"/>
    <col min="6" max="6" width="2.09765625" style="3" customWidth="1"/>
    <col min="7" max="7" width="14.3984375" style="3" customWidth="1"/>
    <col min="8" max="8" width="2.09765625" style="3" customWidth="1"/>
    <col min="9" max="9" width="14.3984375" style="3" customWidth="1"/>
    <col min="10" max="10" width="10.8984375" style="3"/>
    <col min="11" max="11" width="14.3984375" style="80" bestFit="1" customWidth="1"/>
    <col min="12" max="12" width="16.3984375" style="3" bestFit="1" customWidth="1"/>
    <col min="13" max="13" width="16.296875" style="3" bestFit="1" customWidth="1"/>
    <col min="14" max="14" width="15.59765625" style="3" bestFit="1" customWidth="1"/>
    <col min="15" max="15" width="11.8984375" style="3" bestFit="1" customWidth="1"/>
    <col min="16" max="16384" width="10.8984375" style="3"/>
  </cols>
  <sheetData>
    <row r="1" spans="1:17" s="1" customFormat="1" ht="22.5" customHeight="1">
      <c r="A1" s="5" t="s">
        <v>64</v>
      </c>
      <c r="B1" s="5"/>
      <c r="C1" s="5"/>
      <c r="D1" s="5"/>
      <c r="E1" s="5"/>
      <c r="F1" s="5"/>
      <c r="G1" s="5"/>
      <c r="H1" s="5"/>
      <c r="I1" s="5"/>
      <c r="K1" s="79"/>
    </row>
    <row r="2" spans="1:17" s="1" customFormat="1" ht="22.5" customHeight="1">
      <c r="A2" s="102" t="s">
        <v>69</v>
      </c>
      <c r="B2" s="102"/>
      <c r="C2" s="102"/>
      <c r="D2" s="102"/>
      <c r="E2" s="102"/>
      <c r="F2" s="102"/>
      <c r="G2" s="102"/>
      <c r="K2" s="79"/>
    </row>
    <row r="3" spans="1:17" s="1" customFormat="1" ht="20.149999999999999" customHeight="1">
      <c r="G3" s="99" t="s">
        <v>107</v>
      </c>
      <c r="H3" s="99"/>
      <c r="I3" s="99"/>
      <c r="K3" s="79"/>
    </row>
    <row r="4" spans="1:17" ht="21" customHeight="1">
      <c r="A4" s="2"/>
      <c r="B4"/>
      <c r="C4"/>
      <c r="D4"/>
      <c r="E4" s="9" t="s">
        <v>0</v>
      </c>
      <c r="F4"/>
      <c r="G4" s="36">
        <v>2568</v>
      </c>
      <c r="H4"/>
      <c r="I4" s="36">
        <v>2567</v>
      </c>
    </row>
    <row r="5" spans="1:17" ht="21" customHeight="1">
      <c r="A5"/>
      <c r="B5"/>
      <c r="C5"/>
      <c r="D5"/>
      <c r="E5" s="9"/>
      <c r="F5"/>
      <c r="G5" s="100" t="s">
        <v>62</v>
      </c>
      <c r="H5" s="100"/>
      <c r="I5" s="100"/>
      <c r="Q5" s="58"/>
    </row>
    <row r="6" spans="1:17" ht="22">
      <c r="A6" s="6" t="s">
        <v>1</v>
      </c>
      <c r="B6"/>
      <c r="C6"/>
      <c r="D6"/>
      <c r="F6"/>
      <c r="G6"/>
      <c r="H6"/>
      <c r="I6"/>
      <c r="Q6" s="58"/>
    </row>
    <row r="7" spans="1:17">
      <c r="A7" s="17" t="s">
        <v>2</v>
      </c>
      <c r="B7" s="17"/>
      <c r="C7" s="17"/>
      <c r="D7" s="60"/>
      <c r="E7" s="9" t="s">
        <v>127</v>
      </c>
      <c r="F7" s="60"/>
      <c r="G7" s="61">
        <v>840631827</v>
      </c>
      <c r="H7" s="60"/>
      <c r="I7" s="61">
        <v>550000000</v>
      </c>
      <c r="L7" s="89"/>
      <c r="M7" s="89"/>
      <c r="N7" s="80"/>
      <c r="O7" s="89"/>
      <c r="Q7" s="58"/>
    </row>
    <row r="8" spans="1:17">
      <c r="A8" s="17" t="s">
        <v>3</v>
      </c>
      <c r="B8" s="17"/>
      <c r="C8" s="17"/>
      <c r="D8" s="60"/>
      <c r="E8" s="9" t="s">
        <v>103</v>
      </c>
      <c r="F8" s="60"/>
      <c r="G8" s="61">
        <v>8335400000</v>
      </c>
      <c r="H8" s="60"/>
      <c r="I8" s="61">
        <v>8679800000</v>
      </c>
      <c r="L8" s="55"/>
      <c r="Q8" s="66"/>
    </row>
    <row r="9" spans="1:17" ht="21.75" customHeight="1">
      <c r="A9" s="17" t="s">
        <v>4</v>
      </c>
      <c r="B9" s="17"/>
      <c r="C9" s="17"/>
      <c r="D9" s="60"/>
      <c r="E9" s="9">
        <v>8</v>
      </c>
      <c r="F9" s="60"/>
      <c r="G9" s="61">
        <v>270148889</v>
      </c>
      <c r="H9" s="60"/>
      <c r="I9" s="61">
        <v>195594217</v>
      </c>
      <c r="L9" s="89"/>
      <c r="Q9" s="66"/>
    </row>
    <row r="10" spans="1:17" ht="21.75" customHeight="1">
      <c r="A10" s="17" t="s">
        <v>5</v>
      </c>
      <c r="B10" s="17"/>
      <c r="C10" s="17"/>
      <c r="D10" s="60"/>
      <c r="E10" s="9" t="s">
        <v>133</v>
      </c>
      <c r="F10" s="60"/>
      <c r="G10" s="61">
        <v>79917840</v>
      </c>
      <c r="H10" s="60"/>
      <c r="I10" s="61">
        <v>106454454</v>
      </c>
    </row>
    <row r="11" spans="1:17">
      <c r="A11" s="17" t="s">
        <v>89</v>
      </c>
      <c r="B11" s="17"/>
      <c r="C11" s="17"/>
      <c r="D11" s="60"/>
      <c r="E11" s="9">
        <v>7</v>
      </c>
      <c r="F11" s="60"/>
      <c r="G11" s="97">
        <v>0</v>
      </c>
      <c r="H11" s="60"/>
      <c r="I11" s="61">
        <v>240972055</v>
      </c>
    </row>
    <row r="12" spans="1:17">
      <c r="A12" s="17" t="s">
        <v>110</v>
      </c>
      <c r="B12" s="17"/>
      <c r="C12" s="17"/>
      <c r="D12" s="60"/>
      <c r="E12" s="9"/>
      <c r="F12" s="60"/>
      <c r="G12" s="61">
        <v>570704</v>
      </c>
      <c r="H12" s="60"/>
      <c r="I12" s="97">
        <v>0</v>
      </c>
    </row>
    <row r="13" spans="1:17">
      <c r="A13" s="17" t="s">
        <v>90</v>
      </c>
      <c r="B13" s="17"/>
      <c r="C13" s="17"/>
      <c r="D13" s="60"/>
      <c r="E13" s="9"/>
      <c r="F13" s="60"/>
      <c r="G13" s="61">
        <v>22651200</v>
      </c>
      <c r="H13" s="60"/>
      <c r="I13" s="61">
        <v>26777184</v>
      </c>
      <c r="K13" s="103"/>
      <c r="L13" s="101"/>
      <c r="M13" s="57"/>
      <c r="O13" s="101"/>
    </row>
    <row r="14" spans="1:17" ht="21.75" customHeight="1">
      <c r="A14" t="s">
        <v>74</v>
      </c>
      <c r="B14"/>
      <c r="C14"/>
      <c r="D14" s="60"/>
      <c r="E14" s="9"/>
      <c r="F14" s="19"/>
      <c r="G14" s="61">
        <v>17530972</v>
      </c>
      <c r="H14" s="19"/>
      <c r="I14" s="61">
        <v>18694783</v>
      </c>
      <c r="K14" s="103"/>
      <c r="L14" s="101"/>
      <c r="M14" s="58"/>
      <c r="O14" s="101"/>
    </row>
    <row r="15" spans="1:17" ht="21.75" customHeight="1">
      <c r="A15" s="2" t="s">
        <v>6</v>
      </c>
      <c r="B15"/>
      <c r="C15"/>
      <c r="D15"/>
      <c r="F15"/>
      <c r="G15" s="42">
        <f>SUM(G7:G14)</f>
        <v>9566851432</v>
      </c>
      <c r="H15"/>
      <c r="I15" s="20">
        <f>SUM(I7:I14)</f>
        <v>9818292693</v>
      </c>
    </row>
    <row r="16" spans="1:17" ht="16.5" customHeight="1">
      <c r="A16" s="2"/>
      <c r="B16"/>
      <c r="C16"/>
      <c r="D16"/>
      <c r="F16"/>
      <c r="G16" s="21"/>
      <c r="H16"/>
      <c r="I16" s="21"/>
    </row>
    <row r="17" spans="1:14" ht="21.75" customHeight="1">
      <c r="A17" s="6" t="s">
        <v>7</v>
      </c>
      <c r="B17"/>
      <c r="C17"/>
      <c r="D17"/>
      <c r="F17"/>
      <c r="G17"/>
      <c r="H17"/>
      <c r="I17"/>
    </row>
    <row r="18" spans="1:14" ht="21.75" customHeight="1">
      <c r="A18" s="17" t="s">
        <v>8</v>
      </c>
      <c r="B18" s="17"/>
      <c r="C18"/>
      <c r="D18"/>
      <c r="E18" s="9"/>
      <c r="F18"/>
      <c r="G18" s="61">
        <v>103175407</v>
      </c>
      <c r="H18"/>
      <c r="I18" s="61">
        <v>72762902</v>
      </c>
    </row>
    <row r="19" spans="1:14" s="17" customFormat="1" ht="21.75" customHeight="1">
      <c r="A19" s="17" t="s">
        <v>9</v>
      </c>
      <c r="E19" s="9"/>
      <c r="G19" s="61">
        <v>71283661</v>
      </c>
      <c r="I19" s="61">
        <v>60615458</v>
      </c>
      <c r="J19" s="3"/>
      <c r="K19" s="96"/>
      <c r="N19" s="3"/>
    </row>
    <row r="20" spans="1:14" ht="21.75" customHeight="1">
      <c r="A20" s="17" t="s">
        <v>10</v>
      </c>
      <c r="B20" s="17"/>
      <c r="C20"/>
      <c r="D20"/>
      <c r="E20" s="9"/>
      <c r="F20"/>
      <c r="G20" s="61">
        <v>23870529</v>
      </c>
      <c r="H20"/>
      <c r="I20" s="61">
        <v>19995414</v>
      </c>
    </row>
    <row r="21" spans="1:14" ht="21.75" customHeight="1">
      <c r="A21" s="17" t="s">
        <v>11</v>
      </c>
      <c r="B21" s="17"/>
      <c r="C21"/>
      <c r="D21"/>
      <c r="E21" s="9"/>
      <c r="F21"/>
      <c r="G21" s="61">
        <v>263105464</v>
      </c>
      <c r="H21"/>
      <c r="I21" s="61">
        <v>264313051</v>
      </c>
    </row>
    <row r="22" spans="1:14" ht="21.75" customHeight="1">
      <c r="A22" s="2" t="s">
        <v>12</v>
      </c>
      <c r="B22"/>
      <c r="C22"/>
      <c r="D22"/>
      <c r="F22"/>
      <c r="G22" s="85">
        <f>SUM(G18:G21)</f>
        <v>461435061</v>
      </c>
      <c r="H22"/>
      <c r="I22" s="62">
        <f>SUM(I18:I21)</f>
        <v>417686825</v>
      </c>
    </row>
    <row r="23" spans="1:14" ht="16.5" customHeight="1">
      <c r="A23" s="2"/>
      <c r="B23"/>
      <c r="C23"/>
      <c r="D23"/>
      <c r="F23"/>
      <c r="G23" s="50"/>
      <c r="H23"/>
      <c r="I23" s="50"/>
    </row>
    <row r="24" spans="1:14" ht="21.75" customHeight="1" thickBot="1">
      <c r="A24" s="2" t="s">
        <v>13</v>
      </c>
      <c r="B24"/>
      <c r="C24"/>
      <c r="D24"/>
      <c r="F24"/>
      <c r="G24" s="86">
        <f>G15-G22</f>
        <v>9105416371</v>
      </c>
      <c r="H24"/>
      <c r="I24" s="63">
        <f>I15-I22</f>
        <v>9400605868</v>
      </c>
    </row>
    <row r="25" spans="1:14" s="1" customFormat="1" ht="22.5" customHeight="1" thickTop="1">
      <c r="A25" s="5" t="s">
        <v>64</v>
      </c>
      <c r="B25" s="5"/>
      <c r="C25" s="5"/>
      <c r="D25" s="5"/>
      <c r="E25" s="5"/>
      <c r="F25" s="5"/>
      <c r="G25" s="5"/>
      <c r="H25" s="5"/>
      <c r="I25" s="5"/>
      <c r="K25" s="79"/>
    </row>
    <row r="26" spans="1:14" s="1" customFormat="1" ht="22.5" customHeight="1">
      <c r="A26" s="102" t="s">
        <v>69</v>
      </c>
      <c r="B26" s="102"/>
      <c r="C26" s="102"/>
      <c r="D26" s="102"/>
      <c r="E26" s="102"/>
      <c r="F26" s="102"/>
      <c r="G26" s="102"/>
      <c r="K26" s="79"/>
    </row>
    <row r="27" spans="1:14" s="1" customFormat="1" ht="20.149999999999999" customHeight="1">
      <c r="G27" s="99" t="s">
        <v>107</v>
      </c>
      <c r="H27" s="99"/>
      <c r="I27" s="99"/>
      <c r="K27" s="79"/>
    </row>
    <row r="28" spans="1:14" ht="21" customHeight="1">
      <c r="A28" s="2"/>
      <c r="B28"/>
      <c r="C28"/>
      <c r="D28"/>
      <c r="E28" s="9" t="s">
        <v>0</v>
      </c>
      <c r="F28"/>
      <c r="G28" s="36">
        <v>2568</v>
      </c>
      <c r="H28"/>
      <c r="I28" s="36">
        <v>2567</v>
      </c>
    </row>
    <row r="29" spans="1:14" ht="21" customHeight="1">
      <c r="A29"/>
      <c r="B29"/>
      <c r="C29"/>
      <c r="D29"/>
      <c r="E29" s="9"/>
      <c r="F29"/>
      <c r="G29" s="100" t="s">
        <v>62</v>
      </c>
      <c r="H29" s="100"/>
      <c r="I29" s="100"/>
    </row>
    <row r="30" spans="1:14" ht="21.75" customHeight="1">
      <c r="A30" s="6" t="s">
        <v>14</v>
      </c>
      <c r="B30"/>
      <c r="C30"/>
      <c r="D30"/>
      <c r="E30" s="9"/>
      <c r="F30" s="9"/>
      <c r="G30"/>
      <c r="H30" s="9"/>
      <c r="I30"/>
    </row>
    <row r="31" spans="1:14" ht="21.75" customHeight="1">
      <c r="A31" t="s">
        <v>15</v>
      </c>
      <c r="C31"/>
      <c r="D31"/>
      <c r="E31" s="9"/>
      <c r="F31" s="9"/>
      <c r="G31"/>
      <c r="H31" s="9"/>
      <c r="I31"/>
    </row>
    <row r="32" spans="1:14" ht="21.75" customHeight="1">
      <c r="A32" s="6"/>
      <c r="B32" s="7"/>
      <c r="C32" s="7" t="s">
        <v>105</v>
      </c>
      <c r="D32"/>
      <c r="E32"/>
      <c r="F32" s="9"/>
      <c r="G32"/>
      <c r="H32" s="9"/>
      <c r="I32"/>
    </row>
    <row r="33" spans="1:11" ht="21.75" customHeight="1">
      <c r="A33" s="6"/>
      <c r="B33" s="7" t="s">
        <v>58</v>
      </c>
      <c r="C33" s="7" t="s">
        <v>111</v>
      </c>
      <c r="D33"/>
      <c r="E33" s="9"/>
      <c r="F33" s="9"/>
      <c r="G33"/>
      <c r="H33" s="9"/>
      <c r="I33"/>
    </row>
    <row r="34" spans="1:11" ht="21.75" customHeight="1">
      <c r="A34" s="6"/>
      <c r="B34" s="7"/>
      <c r="C34" s="7" t="s">
        <v>71</v>
      </c>
      <c r="D34"/>
      <c r="E34" s="9"/>
      <c r="F34" s="9"/>
      <c r="G34"/>
      <c r="H34" s="9"/>
      <c r="I34"/>
    </row>
    <row r="35" spans="1:11" ht="21.75" customHeight="1" thickBot="1">
      <c r="A35" s="6"/>
      <c r="B35" s="7" t="s">
        <v>58</v>
      </c>
      <c r="C35" s="7" t="s">
        <v>84</v>
      </c>
      <c r="D35"/>
      <c r="E35" s="9">
        <v>9</v>
      </c>
      <c r="F35" s="9"/>
      <c r="G35" s="39">
        <v>8975500600</v>
      </c>
      <c r="H35" s="9"/>
      <c r="I35" s="39">
        <v>9336385000</v>
      </c>
    </row>
    <row r="36" spans="1:11" ht="21.75" customHeight="1" thickTop="1">
      <c r="A36" t="s">
        <v>70</v>
      </c>
      <c r="B36"/>
      <c r="C36" s="69"/>
      <c r="D36"/>
      <c r="E36" s="9"/>
      <c r="F36" s="9"/>
      <c r="G36" s="64">
        <v>8975500600</v>
      </c>
      <c r="H36" s="9"/>
      <c r="I36" s="64">
        <v>9336385000</v>
      </c>
    </row>
    <row r="37" spans="1:11" ht="21.75" customHeight="1">
      <c r="A37" s="6"/>
      <c r="B37" s="7"/>
      <c r="C37" s="7" t="s">
        <v>105</v>
      </c>
      <c r="D37"/>
      <c r="E37" s="9"/>
      <c r="F37" s="9"/>
      <c r="G37" s="64"/>
      <c r="H37" s="9"/>
      <c r="I37" s="64"/>
    </row>
    <row r="38" spans="1:11" ht="21.75" customHeight="1">
      <c r="A38" s="6"/>
      <c r="B38" s="7" t="s">
        <v>58</v>
      </c>
      <c r="C38" s="7" t="s">
        <v>111</v>
      </c>
      <c r="D38"/>
      <c r="E38" s="9"/>
      <c r="F38" s="9"/>
      <c r="G38" s="64"/>
      <c r="H38" s="9"/>
      <c r="I38" s="64"/>
    </row>
    <row r="39" spans="1:11" ht="21.75" customHeight="1">
      <c r="A39"/>
      <c r="B39" s="7"/>
      <c r="C39" s="7" t="s">
        <v>71</v>
      </c>
      <c r="D39"/>
      <c r="F39" s="9"/>
      <c r="G39" s="23"/>
      <c r="H39" s="9"/>
      <c r="I39" s="23"/>
    </row>
    <row r="40" spans="1:11" ht="21.75" customHeight="1">
      <c r="A40"/>
      <c r="B40" s="7" t="s">
        <v>58</v>
      </c>
      <c r="C40" s="7" t="s">
        <v>84</v>
      </c>
      <c r="D40"/>
      <c r="E40" s="9">
        <v>9</v>
      </c>
      <c r="F40" s="9"/>
      <c r="G40" s="23">
        <v>8975500600</v>
      </c>
      <c r="H40" s="9"/>
      <c r="I40" s="23">
        <v>9336385000</v>
      </c>
      <c r="K40" s="92"/>
    </row>
    <row r="41" spans="1:11" ht="21.75" customHeight="1">
      <c r="A41" s="3" t="s">
        <v>16</v>
      </c>
      <c r="B41"/>
      <c r="C41"/>
      <c r="D41"/>
      <c r="E41" s="9">
        <v>10</v>
      </c>
      <c r="F41" s="9"/>
      <c r="G41" s="64">
        <v>129915771</v>
      </c>
      <c r="H41" s="9"/>
      <c r="I41" s="64">
        <v>64220868</v>
      </c>
    </row>
    <row r="42" spans="1:11" ht="21.75" customHeight="1" thickBot="1">
      <c r="A42" s="2" t="s">
        <v>14</v>
      </c>
      <c r="B42"/>
      <c r="C42"/>
      <c r="D42"/>
      <c r="E42" s="9"/>
      <c r="F42" s="9"/>
      <c r="G42" s="87">
        <f>SUM(G40:G41)</f>
        <v>9105416371</v>
      </c>
      <c r="H42" s="9"/>
      <c r="I42" s="65">
        <f>SUM(I40:I41)</f>
        <v>9400605868</v>
      </c>
      <c r="J42" s="80"/>
    </row>
    <row r="43" spans="1:11" ht="16.5" customHeight="1" thickTop="1">
      <c r="A43" s="2"/>
      <c r="B43"/>
      <c r="C43"/>
      <c r="D43"/>
      <c r="E43" s="9"/>
      <c r="F43"/>
      <c r="G43" s="8"/>
      <c r="H43"/>
      <c r="I43" s="8"/>
    </row>
    <row r="44" spans="1:11" ht="21.75" customHeight="1">
      <c r="A44" s="2" t="s">
        <v>85</v>
      </c>
      <c r="B44"/>
      <c r="C44"/>
      <c r="D44"/>
      <c r="E44" s="9"/>
      <c r="F44"/>
      <c r="G44" s="24">
        <v>9.4161000000000001</v>
      </c>
      <c r="H44"/>
      <c r="I44" s="24">
        <v>9.7213999999999992</v>
      </c>
      <c r="J44" s="55"/>
    </row>
    <row r="45" spans="1:11" ht="22.75" customHeight="1">
      <c r="A45" s="2" t="s">
        <v>75</v>
      </c>
      <c r="B45"/>
      <c r="C45"/>
      <c r="E45" s="9"/>
      <c r="F45"/>
      <c r="G45" s="33">
        <v>967000</v>
      </c>
      <c r="H45"/>
      <c r="I45" s="33">
        <v>967000</v>
      </c>
      <c r="J45" s="55"/>
    </row>
    <row r="48" spans="1:11">
      <c r="G48" s="93"/>
      <c r="H48" s="93"/>
      <c r="I48" s="93"/>
    </row>
  </sheetData>
  <mergeCells count="9">
    <mergeCell ref="G27:I27"/>
    <mergeCell ref="G29:I29"/>
    <mergeCell ref="O13:O14"/>
    <mergeCell ref="A2:G2"/>
    <mergeCell ref="A26:G26"/>
    <mergeCell ref="K13:K14"/>
    <mergeCell ref="L13:L14"/>
    <mergeCell ref="G3:I3"/>
    <mergeCell ref="G5:I5"/>
  </mergeCells>
  <pageMargins left="0.8" right="0.8" top="0.48" bottom="0.5" header="0.5" footer="0.5"/>
  <pageSetup paperSize="9" scale="97" firstPageNumber="6" fitToWidth="0" fitToHeight="0" orientation="portrait" useFirstPageNumber="1" r:id="rId1"/>
  <headerFooter>
    <oddFooter>&amp;Lหมายเหตุประกอบงบการเงินเป็นส่วนหนึ่งของงบการเงินนี้&amp;14
&amp;C&amp;P</oddFooter>
  </headerFooter>
  <rowBreaks count="1" manualBreakCount="1">
    <brk id="24" max="7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F1A47-FC5F-43C8-BE4E-23FF2559A766}">
  <sheetPr>
    <tabColor rgb="FF00338D"/>
  </sheetPr>
  <dimension ref="A1:R41"/>
  <sheetViews>
    <sheetView zoomScaleNormal="100" zoomScaleSheetLayoutView="115" workbookViewId="0">
      <selection activeCell="R37" sqref="R37"/>
    </sheetView>
  </sheetViews>
  <sheetFormatPr defaultRowHeight="22.5" customHeight="1"/>
  <cols>
    <col min="1" max="1" width="40.3984375" customWidth="1"/>
    <col min="2" max="2" width="13.19921875" style="36" customWidth="1"/>
    <col min="3" max="3" width="1.3984375" customWidth="1"/>
    <col min="4" max="4" width="11.59765625" customWidth="1"/>
    <col min="5" max="5" width="1.3984375" customWidth="1"/>
    <col min="6" max="6" width="9.5" style="36" customWidth="1"/>
    <col min="7" max="7" width="1.3984375" customWidth="1"/>
    <col min="8" max="8" width="17.69921875" customWidth="1"/>
    <col min="9" max="9" width="1.3984375" customWidth="1"/>
    <col min="10" max="10" width="17.69921875" customWidth="1"/>
    <col min="11" max="11" width="1.3984375" customWidth="1"/>
    <col min="12" max="12" width="13.796875" customWidth="1"/>
    <col min="13" max="13" width="1.3984375" customWidth="1"/>
    <col min="14" max="14" width="16.19921875" customWidth="1"/>
    <col min="15" max="15" width="1.3984375" customWidth="1"/>
    <col min="16" max="16" width="16.09765625" customWidth="1"/>
    <col min="17" max="17" width="1.3984375" customWidth="1"/>
    <col min="18" max="18" width="15.3984375" customWidth="1"/>
  </cols>
  <sheetData>
    <row r="1" spans="1:18" ht="22.5" customHeight="1">
      <c r="A1" s="5" t="s">
        <v>64</v>
      </c>
    </row>
    <row r="2" spans="1:18" ht="22.5" customHeight="1">
      <c r="A2" s="5" t="s">
        <v>17</v>
      </c>
    </row>
    <row r="3" spans="1:18" ht="15" customHeight="1"/>
    <row r="4" spans="1:18" ht="21.65" customHeight="1">
      <c r="A4" s="12" t="s">
        <v>18</v>
      </c>
      <c r="B4" s="37"/>
      <c r="C4" s="12"/>
      <c r="D4" s="12"/>
      <c r="E4" s="12"/>
      <c r="F4" s="37"/>
      <c r="G4" s="12"/>
      <c r="H4" s="12"/>
      <c r="I4" s="12"/>
      <c r="J4" s="12"/>
      <c r="K4" s="12"/>
      <c r="L4" s="16"/>
      <c r="M4" s="12"/>
      <c r="N4" s="12"/>
      <c r="O4" s="12"/>
      <c r="P4" s="12"/>
      <c r="Q4" s="12"/>
      <c r="R4" s="16"/>
    </row>
    <row r="5" spans="1:18" ht="21.65" customHeight="1">
      <c r="A5" s="12"/>
      <c r="B5" s="37"/>
      <c r="C5" s="12"/>
      <c r="D5" s="12"/>
      <c r="E5" s="12"/>
      <c r="F5" s="37"/>
      <c r="G5" s="12"/>
      <c r="H5" s="104" t="s">
        <v>104</v>
      </c>
      <c r="I5" s="104"/>
      <c r="J5" s="104"/>
      <c r="K5" s="104"/>
      <c r="L5" s="104"/>
      <c r="M5" s="12"/>
      <c r="N5" s="104" t="s">
        <v>65</v>
      </c>
      <c r="O5" s="104"/>
      <c r="P5" s="104"/>
      <c r="Q5" s="104"/>
      <c r="R5" s="104"/>
    </row>
    <row r="6" spans="1:18" ht="21.65" customHeight="1">
      <c r="A6" s="12"/>
      <c r="B6" s="37"/>
      <c r="C6" s="12"/>
      <c r="D6" s="37"/>
      <c r="E6" s="12"/>
      <c r="F6" s="37"/>
      <c r="G6" s="12"/>
      <c r="H6" s="37"/>
      <c r="I6" s="37"/>
      <c r="J6" s="37"/>
      <c r="K6" s="37"/>
      <c r="L6" s="37" t="s">
        <v>19</v>
      </c>
      <c r="M6" s="12"/>
      <c r="N6" s="37"/>
      <c r="O6" s="37"/>
      <c r="P6" s="37"/>
      <c r="Q6" s="37"/>
      <c r="R6" s="37" t="s">
        <v>19</v>
      </c>
    </row>
    <row r="7" spans="1:18" ht="21.65" customHeight="1">
      <c r="A7" s="12" t="s">
        <v>20</v>
      </c>
      <c r="B7" s="104" t="s">
        <v>21</v>
      </c>
      <c r="C7" s="104"/>
      <c r="D7" s="104"/>
      <c r="E7" s="12"/>
      <c r="F7" s="16" t="s">
        <v>0</v>
      </c>
      <c r="G7" s="12"/>
      <c r="H7" s="37" t="s">
        <v>22</v>
      </c>
      <c r="I7" s="37"/>
      <c r="J7" s="37" t="s">
        <v>23</v>
      </c>
      <c r="K7" s="37"/>
      <c r="L7" s="37" t="s">
        <v>24</v>
      </c>
      <c r="M7" s="12"/>
      <c r="N7" s="37" t="s">
        <v>22</v>
      </c>
      <c r="O7" s="37"/>
      <c r="P7" s="37" t="s">
        <v>23</v>
      </c>
      <c r="Q7" s="37"/>
      <c r="R7" s="37" t="s">
        <v>24</v>
      </c>
    </row>
    <row r="8" spans="1:18" ht="21.65" customHeight="1">
      <c r="A8" s="12"/>
      <c r="B8" s="37"/>
      <c r="C8" s="12"/>
      <c r="D8" s="12"/>
      <c r="E8" s="12"/>
      <c r="F8" s="37"/>
      <c r="G8" s="12"/>
      <c r="H8" s="105" t="s">
        <v>62</v>
      </c>
      <c r="I8" s="105"/>
      <c r="J8" s="105"/>
      <c r="K8" s="12"/>
      <c r="L8" s="16" t="s">
        <v>25</v>
      </c>
      <c r="M8" s="12"/>
      <c r="N8" s="105" t="s">
        <v>62</v>
      </c>
      <c r="O8" s="105"/>
      <c r="P8" s="105"/>
      <c r="Q8" s="12"/>
      <c r="R8" s="16" t="s">
        <v>25</v>
      </c>
    </row>
    <row r="9" spans="1:18" ht="21.65" customHeight="1">
      <c r="A9" s="51" t="s">
        <v>26</v>
      </c>
      <c r="B9" s="37"/>
      <c r="C9" s="12"/>
      <c r="D9" s="12"/>
      <c r="E9" s="12"/>
      <c r="F9" s="16" t="s">
        <v>103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21.65" customHeight="1">
      <c r="A10" s="12" t="s">
        <v>27</v>
      </c>
      <c r="C10" s="12"/>
      <c r="D10" s="15"/>
      <c r="E10" s="12"/>
      <c r="F10" s="37"/>
      <c r="G10" s="12"/>
      <c r="K10" s="34"/>
      <c r="M10" s="12"/>
      <c r="Q10" s="34"/>
    </row>
    <row r="11" spans="1:18" ht="21.65" customHeight="1">
      <c r="A11" s="52" t="s">
        <v>28</v>
      </c>
      <c r="B11" s="106" t="s">
        <v>29</v>
      </c>
      <c r="C11" s="106"/>
      <c r="D11" s="106"/>
      <c r="E11" s="12"/>
      <c r="F11" s="37"/>
      <c r="G11" s="12"/>
      <c r="M11" s="12"/>
    </row>
    <row r="12" spans="1:18" ht="21.65" customHeight="1">
      <c r="A12" s="52"/>
      <c r="B12" s="106" t="s">
        <v>86</v>
      </c>
      <c r="C12" s="106"/>
      <c r="D12" s="106"/>
      <c r="E12" s="12"/>
      <c r="F12" s="37"/>
      <c r="G12" s="12"/>
      <c r="H12" s="34">
        <v>3848802271</v>
      </c>
      <c r="I12" s="34"/>
      <c r="J12" s="34">
        <v>3715900000</v>
      </c>
      <c r="K12" s="34"/>
      <c r="L12" s="15">
        <v>40.5</v>
      </c>
      <c r="M12" s="12"/>
      <c r="N12" s="34">
        <v>3826000000</v>
      </c>
      <c r="O12" s="34"/>
      <c r="P12" s="34">
        <v>3780700000</v>
      </c>
      <c r="Q12" s="34"/>
      <c r="R12" s="15">
        <v>40.96</v>
      </c>
    </row>
    <row r="13" spans="1:18" ht="21.65" customHeight="1">
      <c r="A13" s="52"/>
      <c r="B13" s="53"/>
      <c r="C13" s="53"/>
      <c r="D13" s="53"/>
      <c r="E13" s="12"/>
      <c r="F13" s="37"/>
      <c r="G13" s="12"/>
      <c r="H13" s="34"/>
      <c r="I13" s="34"/>
      <c r="J13" s="34"/>
      <c r="K13" s="34"/>
      <c r="L13" s="15"/>
      <c r="M13" s="12"/>
      <c r="N13" s="34"/>
      <c r="O13" s="34"/>
      <c r="P13" s="34"/>
      <c r="Q13" s="34"/>
      <c r="R13" s="15"/>
    </row>
    <row r="14" spans="1:18" ht="21.65" customHeight="1">
      <c r="A14" s="12" t="s">
        <v>30</v>
      </c>
      <c r="B14" s="53"/>
      <c r="C14" s="12"/>
      <c r="D14" s="15"/>
      <c r="E14" s="12"/>
      <c r="F14" s="37"/>
      <c r="G14" s="12"/>
      <c r="M14" s="12"/>
    </row>
    <row r="15" spans="1:18" ht="21.65" customHeight="1">
      <c r="A15" s="52" t="s">
        <v>137</v>
      </c>
      <c r="B15" s="106" t="s">
        <v>31</v>
      </c>
      <c r="C15" s="106"/>
      <c r="D15" s="106"/>
      <c r="E15" s="12"/>
      <c r="F15" s="37"/>
      <c r="G15" s="12"/>
      <c r="M15" s="12"/>
    </row>
    <row r="16" spans="1:18" ht="21.65" customHeight="1">
      <c r="A16" s="52" t="s">
        <v>32</v>
      </c>
      <c r="B16" s="106" t="s">
        <v>87</v>
      </c>
      <c r="C16" s="106"/>
      <c r="D16" s="106"/>
      <c r="E16" s="12"/>
      <c r="F16" s="37"/>
      <c r="G16" s="12"/>
      <c r="H16" s="34">
        <v>4348797617</v>
      </c>
      <c r="I16" s="34"/>
      <c r="J16" s="34">
        <v>4101600000</v>
      </c>
      <c r="K16" s="34"/>
      <c r="L16" s="15">
        <v>44.7</v>
      </c>
      <c r="M16" s="12"/>
      <c r="N16" s="34">
        <v>4305270000</v>
      </c>
      <c r="O16" s="34"/>
      <c r="P16" s="34">
        <v>4325400000</v>
      </c>
      <c r="Q16" s="34"/>
      <c r="R16" s="15">
        <v>46.86</v>
      </c>
    </row>
    <row r="17" spans="1:18" ht="21.65" customHeight="1">
      <c r="A17" s="52"/>
      <c r="B17" s="53"/>
      <c r="C17" s="53"/>
      <c r="D17" s="53"/>
      <c r="E17" s="12"/>
      <c r="F17" s="37"/>
      <c r="G17" s="12"/>
      <c r="H17" s="34"/>
      <c r="I17" s="34"/>
      <c r="J17" s="34"/>
      <c r="K17" s="34"/>
      <c r="L17" s="15"/>
      <c r="M17" s="12"/>
      <c r="N17" s="34"/>
      <c r="O17" s="34"/>
      <c r="P17" s="34"/>
      <c r="Q17" s="34"/>
      <c r="R17" s="15"/>
    </row>
    <row r="18" spans="1:18" ht="21.65" customHeight="1">
      <c r="A18" s="12" t="s">
        <v>33</v>
      </c>
      <c r="B18" s="53"/>
      <c r="C18" s="12"/>
      <c r="D18" s="15"/>
      <c r="E18" s="12"/>
      <c r="F18" s="37"/>
      <c r="G18" s="12"/>
      <c r="H18" s="34"/>
      <c r="I18" s="34"/>
      <c r="J18" s="34"/>
      <c r="K18" s="34"/>
      <c r="L18" s="15"/>
      <c r="M18" s="12"/>
      <c r="N18" s="34"/>
      <c r="O18" s="34"/>
      <c r="P18" s="34"/>
      <c r="Q18" s="34"/>
      <c r="R18" s="15"/>
    </row>
    <row r="19" spans="1:18" ht="21.65" customHeight="1">
      <c r="A19" s="52" t="s">
        <v>138</v>
      </c>
      <c r="B19" s="106" t="s">
        <v>34</v>
      </c>
      <c r="C19" s="106"/>
      <c r="D19" s="106"/>
      <c r="E19" s="12"/>
      <c r="F19" s="37"/>
      <c r="G19" s="12"/>
      <c r="M19" s="12"/>
    </row>
    <row r="20" spans="1:18" ht="21.65" customHeight="1">
      <c r="A20" s="52" t="s">
        <v>139</v>
      </c>
      <c r="B20" s="106" t="s">
        <v>35</v>
      </c>
      <c r="C20" s="106"/>
      <c r="D20" s="106"/>
      <c r="E20" s="12"/>
      <c r="F20" s="37"/>
      <c r="G20" s="12"/>
      <c r="H20" s="34">
        <v>577388805</v>
      </c>
      <c r="I20" s="34"/>
      <c r="J20" s="34">
        <v>517900000</v>
      </c>
      <c r="K20" s="34"/>
      <c r="L20" s="15">
        <v>5.64</v>
      </c>
      <c r="M20" s="12"/>
      <c r="N20" s="34">
        <v>569000000</v>
      </c>
      <c r="O20" s="34"/>
      <c r="P20" s="34">
        <v>573700000</v>
      </c>
      <c r="Q20" s="34"/>
      <c r="R20" s="15">
        <v>6.22</v>
      </c>
    </row>
    <row r="21" spans="1:18" ht="21.65" customHeight="1">
      <c r="A21" s="52"/>
      <c r="B21" s="53"/>
      <c r="C21" s="53"/>
      <c r="D21" s="53"/>
      <c r="E21" s="12"/>
      <c r="F21" s="37"/>
      <c r="G21" s="12"/>
      <c r="H21" s="34"/>
      <c r="I21" s="34"/>
      <c r="J21" s="34"/>
      <c r="K21" s="34"/>
      <c r="L21" s="15"/>
      <c r="M21" s="12"/>
      <c r="N21" s="34"/>
      <c r="O21" s="34"/>
      <c r="P21" s="34"/>
      <c r="Q21" s="34"/>
      <c r="R21" s="15"/>
    </row>
    <row r="22" spans="1:18" ht="21.65" customHeight="1">
      <c r="A22" s="51" t="s">
        <v>36</v>
      </c>
      <c r="B22" s="37"/>
      <c r="C22" s="12"/>
      <c r="D22" s="15"/>
      <c r="E22" s="12"/>
      <c r="F22" s="37"/>
      <c r="G22" s="12"/>
      <c r="H22" s="75">
        <f>SUM(H10:H20)</f>
        <v>8774988693</v>
      </c>
      <c r="I22" s="34"/>
      <c r="J22" s="95">
        <f>SUM(J10:J20)</f>
        <v>8335400000</v>
      </c>
      <c r="K22" s="90"/>
      <c r="L22" s="91">
        <f>SUM(L10:L20)</f>
        <v>90.84</v>
      </c>
      <c r="M22" s="12"/>
      <c r="N22" s="75">
        <f>SUM(N10:N20)</f>
        <v>8700270000</v>
      </c>
      <c r="O22" s="34"/>
      <c r="P22" s="75">
        <f>SUM(P10:P20)</f>
        <v>8679800000</v>
      </c>
      <c r="Q22" s="38"/>
      <c r="R22" s="76">
        <f>SUM(R10:R20)</f>
        <v>94.039999999999992</v>
      </c>
    </row>
    <row r="23" spans="1:18" ht="11.5" customHeight="1">
      <c r="A23" s="51"/>
      <c r="B23" s="37"/>
      <c r="C23" s="12"/>
      <c r="D23" s="15"/>
      <c r="E23" s="12"/>
      <c r="F23" s="37"/>
      <c r="G23" s="12"/>
      <c r="H23" s="67"/>
      <c r="I23" s="34"/>
      <c r="J23" s="67"/>
      <c r="K23" s="38"/>
      <c r="L23" s="68"/>
      <c r="M23" s="12"/>
      <c r="N23" s="67"/>
      <c r="O23" s="34"/>
      <c r="P23" s="67"/>
      <c r="Q23" s="38"/>
      <c r="R23" s="68"/>
    </row>
    <row r="24" spans="1:18" ht="23">
      <c r="A24" s="5" t="s">
        <v>64</v>
      </c>
    </row>
    <row r="25" spans="1:18" ht="21" customHeight="1">
      <c r="A25" s="5" t="s">
        <v>17</v>
      </c>
    </row>
    <row r="27" spans="1:18" ht="22.5" customHeight="1">
      <c r="A27" s="12" t="s">
        <v>102</v>
      </c>
      <c r="B27" s="37"/>
      <c r="C27" s="12"/>
      <c r="D27" s="12"/>
      <c r="E27" s="12"/>
      <c r="F27" s="37"/>
      <c r="G27" s="12"/>
      <c r="H27" s="12"/>
      <c r="I27" s="12"/>
      <c r="J27" s="12"/>
      <c r="K27" s="12"/>
      <c r="L27" s="16"/>
      <c r="M27" s="12"/>
      <c r="N27" s="12"/>
      <c r="O27" s="12"/>
      <c r="P27" s="12"/>
      <c r="Q27" s="12"/>
      <c r="R27" s="16"/>
    </row>
    <row r="28" spans="1:18" ht="22.5" customHeight="1">
      <c r="A28" s="12"/>
      <c r="B28" s="37"/>
      <c r="C28" s="12"/>
      <c r="D28" s="12"/>
      <c r="E28" s="12"/>
      <c r="F28" s="37"/>
      <c r="G28" s="12"/>
      <c r="H28" s="104" t="s">
        <v>104</v>
      </c>
      <c r="I28" s="104"/>
      <c r="J28" s="104"/>
      <c r="K28" s="104"/>
      <c r="L28" s="104"/>
      <c r="M28" s="12"/>
      <c r="N28" s="104" t="s">
        <v>65</v>
      </c>
      <c r="O28" s="104"/>
      <c r="P28" s="104"/>
      <c r="Q28" s="104"/>
      <c r="R28" s="104"/>
    </row>
    <row r="29" spans="1:18" ht="22.5" customHeight="1">
      <c r="A29" s="12"/>
      <c r="B29" s="37"/>
      <c r="C29" s="12"/>
      <c r="D29" s="37"/>
      <c r="E29" s="12"/>
      <c r="F29" s="37"/>
      <c r="G29" s="12"/>
      <c r="H29" s="37"/>
      <c r="I29" s="37"/>
      <c r="J29" s="37"/>
      <c r="K29" s="37"/>
      <c r="L29" s="37" t="s">
        <v>19</v>
      </c>
      <c r="M29" s="12"/>
      <c r="N29" s="37"/>
      <c r="O29" s="37"/>
      <c r="P29" s="37"/>
      <c r="Q29" s="37"/>
      <c r="R29" s="37" t="s">
        <v>19</v>
      </c>
    </row>
    <row r="30" spans="1:18" ht="22.5" customHeight="1">
      <c r="A30" s="12" t="s">
        <v>20</v>
      </c>
      <c r="B30" s="37" t="s">
        <v>91</v>
      </c>
      <c r="C30" s="12"/>
      <c r="D30" s="37" t="s">
        <v>92</v>
      </c>
      <c r="E30" s="12"/>
      <c r="F30" s="16" t="s">
        <v>0</v>
      </c>
      <c r="G30" s="12"/>
      <c r="H30" s="37" t="s">
        <v>22</v>
      </c>
      <c r="I30" s="37"/>
      <c r="J30" s="37" t="s">
        <v>23</v>
      </c>
      <c r="K30" s="37"/>
      <c r="L30" s="37" t="s">
        <v>24</v>
      </c>
      <c r="M30" s="12"/>
      <c r="N30" s="37" t="s">
        <v>22</v>
      </c>
      <c r="O30" s="37"/>
      <c r="P30" s="37" t="s">
        <v>23</v>
      </c>
      <c r="Q30" s="37"/>
      <c r="R30" s="37" t="s">
        <v>24</v>
      </c>
    </row>
    <row r="31" spans="1:18" ht="22.5" customHeight="1">
      <c r="A31" s="12"/>
      <c r="B31" s="37"/>
      <c r="C31" s="12"/>
      <c r="D31" s="16" t="s">
        <v>93</v>
      </c>
      <c r="E31" s="12"/>
      <c r="F31" s="37"/>
      <c r="G31" s="12"/>
      <c r="H31" s="105" t="s">
        <v>62</v>
      </c>
      <c r="I31" s="105"/>
      <c r="J31" s="105"/>
      <c r="K31" s="12"/>
      <c r="L31" s="16" t="s">
        <v>25</v>
      </c>
      <c r="M31" s="12"/>
      <c r="N31" s="105" t="s">
        <v>62</v>
      </c>
      <c r="O31" s="105"/>
      <c r="P31" s="105"/>
      <c r="Q31" s="12"/>
      <c r="R31" s="16" t="s">
        <v>25</v>
      </c>
    </row>
    <row r="32" spans="1:18" ht="22.5" customHeight="1">
      <c r="A32" s="51" t="s">
        <v>94</v>
      </c>
      <c r="C32" s="12"/>
      <c r="D32" s="12"/>
      <c r="E32" s="12"/>
      <c r="F32" s="16" t="s">
        <v>127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ht="22.5" customHeight="1">
      <c r="A33" s="12" t="s">
        <v>95</v>
      </c>
      <c r="C33" s="12"/>
      <c r="D33" s="15"/>
      <c r="E33" s="12"/>
      <c r="F33" s="37"/>
      <c r="G33" s="12"/>
      <c r="K33" s="34"/>
      <c r="M33" s="12"/>
      <c r="Q33" s="34"/>
    </row>
    <row r="34" spans="1:18" ht="22.5" customHeight="1">
      <c r="A34" s="70" t="s">
        <v>99</v>
      </c>
      <c r="B34" s="77" t="s">
        <v>98</v>
      </c>
      <c r="C34" s="12"/>
      <c r="D34" s="78">
        <v>1.8</v>
      </c>
      <c r="E34" s="12"/>
      <c r="F34" s="37"/>
      <c r="G34" s="12"/>
      <c r="H34" s="97">
        <v>0</v>
      </c>
      <c r="I34" s="34"/>
      <c r="J34" s="97">
        <v>0</v>
      </c>
      <c r="K34" s="34"/>
      <c r="L34" s="97">
        <v>0</v>
      </c>
      <c r="M34" s="12"/>
      <c r="N34" s="88">
        <v>550000000</v>
      </c>
      <c r="O34" s="88"/>
      <c r="P34" s="88">
        <v>550000000</v>
      </c>
      <c r="Q34" s="90"/>
      <c r="R34" s="15">
        <v>5.96</v>
      </c>
    </row>
    <row r="35" spans="1:18" ht="22.5" customHeight="1">
      <c r="A35" s="70" t="s">
        <v>99</v>
      </c>
      <c r="B35" s="77" t="s">
        <v>112</v>
      </c>
      <c r="C35" s="12"/>
      <c r="D35" s="78">
        <v>1</v>
      </c>
      <c r="E35" s="12"/>
      <c r="F35" s="37"/>
      <c r="G35" s="12"/>
      <c r="H35" s="88">
        <v>202024726</v>
      </c>
      <c r="I35" s="34"/>
      <c r="J35" s="34">
        <v>202024726</v>
      </c>
      <c r="K35" s="34"/>
      <c r="L35" s="15">
        <v>2.1999999999999997</v>
      </c>
      <c r="M35" s="12"/>
      <c r="N35" s="97">
        <v>0</v>
      </c>
      <c r="O35" s="88"/>
      <c r="P35" s="97">
        <v>0</v>
      </c>
      <c r="Q35" s="90"/>
      <c r="R35" s="97">
        <v>0</v>
      </c>
    </row>
    <row r="36" spans="1:18" ht="22.5" customHeight="1">
      <c r="A36" s="70" t="s">
        <v>99</v>
      </c>
      <c r="B36" s="77" t="s">
        <v>113</v>
      </c>
      <c r="C36" s="12"/>
      <c r="D36" s="78">
        <v>1</v>
      </c>
      <c r="E36" s="12"/>
      <c r="F36" s="37"/>
      <c r="G36" s="12"/>
      <c r="H36" s="88">
        <v>558286224</v>
      </c>
      <c r="I36" s="34"/>
      <c r="J36" s="34">
        <v>558286224</v>
      </c>
      <c r="K36" s="34"/>
      <c r="L36" s="15">
        <v>6.08</v>
      </c>
      <c r="M36" s="12"/>
      <c r="N36" s="97">
        <v>0</v>
      </c>
      <c r="O36" s="88"/>
      <c r="P36" s="97">
        <v>0</v>
      </c>
      <c r="Q36" s="90"/>
      <c r="R36" s="97">
        <v>0</v>
      </c>
    </row>
    <row r="37" spans="1:18" ht="22.5" customHeight="1">
      <c r="A37" s="70" t="s">
        <v>99</v>
      </c>
      <c r="B37" s="77" t="s">
        <v>113</v>
      </c>
      <c r="C37" s="12"/>
      <c r="D37" s="78">
        <v>0.08</v>
      </c>
      <c r="E37" s="12"/>
      <c r="F37" s="37"/>
      <c r="G37" s="12"/>
      <c r="H37" s="88">
        <v>80320877</v>
      </c>
      <c r="I37" s="34"/>
      <c r="J37" s="34">
        <v>80320877</v>
      </c>
      <c r="K37" s="34"/>
      <c r="L37" s="15">
        <v>0.88</v>
      </c>
      <c r="M37" s="12"/>
      <c r="N37" s="98">
        <v>0</v>
      </c>
      <c r="O37" s="88"/>
      <c r="P37" s="98">
        <v>0</v>
      </c>
      <c r="Q37" s="90"/>
      <c r="R37" s="98">
        <v>0</v>
      </c>
    </row>
    <row r="38" spans="1:18" ht="21.65" customHeight="1">
      <c r="A38" s="51" t="s">
        <v>96</v>
      </c>
      <c r="B38" s="37"/>
      <c r="C38" s="12"/>
      <c r="D38" s="15"/>
      <c r="E38" s="12"/>
      <c r="F38" s="37"/>
      <c r="G38" s="12"/>
      <c r="H38" s="75">
        <f>SUM(H33:H37)</f>
        <v>840631827</v>
      </c>
      <c r="I38" s="32"/>
      <c r="J38" s="75">
        <f>SUM(J33:J37)</f>
        <v>840631827</v>
      </c>
      <c r="K38" s="38"/>
      <c r="L38" s="91">
        <f>SUM(L33:L37)</f>
        <v>9.16</v>
      </c>
      <c r="M38" s="12"/>
      <c r="N38" s="75">
        <f>SUM(N33:N37)</f>
        <v>550000000</v>
      </c>
      <c r="O38" s="32"/>
      <c r="P38" s="75">
        <f>SUM(P33:P37)</f>
        <v>550000000</v>
      </c>
      <c r="Q38" s="38"/>
      <c r="R38" s="71">
        <f>SUM(R33:R37)</f>
        <v>5.96</v>
      </c>
    </row>
    <row r="39" spans="1:18" ht="15" customHeight="1">
      <c r="A39" s="12"/>
      <c r="B39" s="37"/>
      <c r="C39" s="12"/>
      <c r="D39" s="15"/>
      <c r="E39" s="12"/>
      <c r="F39" s="37"/>
      <c r="G39" s="12"/>
      <c r="H39" s="12"/>
      <c r="I39" s="12"/>
      <c r="J39" s="38"/>
      <c r="K39" s="38"/>
      <c r="L39" s="38"/>
      <c r="M39" s="12"/>
      <c r="N39" s="12"/>
      <c r="O39" s="12"/>
      <c r="P39" s="38"/>
      <c r="Q39" s="38"/>
      <c r="R39" s="38"/>
    </row>
    <row r="40" spans="1:18" ht="22" thickBot="1">
      <c r="A40" s="51" t="s">
        <v>97</v>
      </c>
      <c r="B40" s="37"/>
      <c r="C40" s="12"/>
      <c r="D40" s="15"/>
      <c r="E40" s="12"/>
      <c r="F40" s="37"/>
      <c r="G40" s="12"/>
      <c r="H40" s="72">
        <f>H38+H22</f>
        <v>9615620520</v>
      </c>
      <c r="I40" s="73"/>
      <c r="J40" s="72">
        <f>J38+J22</f>
        <v>9176031827</v>
      </c>
      <c r="K40" s="38"/>
      <c r="L40" s="74">
        <f>L38+L22</f>
        <v>100</v>
      </c>
      <c r="M40" s="12"/>
      <c r="N40" s="72">
        <f>N38+N22</f>
        <v>9250270000</v>
      </c>
      <c r="O40" s="73"/>
      <c r="P40" s="72">
        <f>P38+P22</f>
        <v>9229800000</v>
      </c>
      <c r="Q40" s="38"/>
      <c r="R40" s="74">
        <f>R38+R22</f>
        <v>99.999999999999986</v>
      </c>
    </row>
    <row r="41" spans="1:18" ht="22.5" customHeight="1" thickTop="1">
      <c r="H41" s="29"/>
      <c r="J41" s="29"/>
      <c r="P41" s="29"/>
    </row>
  </sheetData>
  <mergeCells count="15">
    <mergeCell ref="B7:D7"/>
    <mergeCell ref="B20:D20"/>
    <mergeCell ref="B19:D19"/>
    <mergeCell ref="B16:D16"/>
    <mergeCell ref="B15:D15"/>
    <mergeCell ref="B11:D11"/>
    <mergeCell ref="B12:D12"/>
    <mergeCell ref="N5:R5"/>
    <mergeCell ref="N8:P8"/>
    <mergeCell ref="N28:R28"/>
    <mergeCell ref="N31:P31"/>
    <mergeCell ref="H28:L28"/>
    <mergeCell ref="H31:J31"/>
    <mergeCell ref="H5:L5"/>
    <mergeCell ref="H8:J8"/>
  </mergeCells>
  <phoneticPr fontId="23" type="noConversion"/>
  <pageMargins left="0.8" right="0.8" top="0.48" bottom="0.5" header="0.5" footer="0.5"/>
  <pageSetup paperSize="9" scale="80" firstPageNumber="8" fitToWidth="0" fitToHeight="0" orientation="landscape" useFirstPageNumber="1" r:id="rId1"/>
  <headerFooter>
    <oddFooter>&amp;Lหมายเหตุประกอบงบการเงินเป็นส่วนหนึ่งของงบการเงินนี้&amp;14
&amp;C&amp;P</oddFooter>
  </headerFooter>
  <rowBreaks count="1" manualBreakCount="1">
    <brk id="23" max="17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338D"/>
  </sheetPr>
  <dimension ref="A1:L44"/>
  <sheetViews>
    <sheetView topLeftCell="A17" zoomScaleNormal="100" zoomScaleSheetLayoutView="70" workbookViewId="0">
      <selection activeCell="F31" sqref="F31"/>
    </sheetView>
  </sheetViews>
  <sheetFormatPr defaultColWidth="9.09765625" defaultRowHeight="24" customHeight="1"/>
  <cols>
    <col min="1" max="1" width="50.5" customWidth="1"/>
    <col min="2" max="2" width="10.09765625" style="9" customWidth="1"/>
    <col min="3" max="3" width="2.09765625" style="3" customWidth="1"/>
    <col min="4" max="4" width="23.8984375" customWidth="1"/>
    <col min="5" max="5" width="2.09765625" style="3" customWidth="1"/>
    <col min="6" max="6" width="23.8984375" customWidth="1"/>
  </cols>
  <sheetData>
    <row r="1" spans="1:12" ht="22.5" customHeight="1">
      <c r="A1" s="5" t="s">
        <v>64</v>
      </c>
      <c r="B1" s="84"/>
      <c r="C1" s="5"/>
      <c r="D1" s="5"/>
      <c r="E1" s="5"/>
      <c r="F1" s="5"/>
    </row>
    <row r="2" spans="1:12" ht="22.5" customHeight="1">
      <c r="A2" s="5" t="s">
        <v>60</v>
      </c>
      <c r="B2" s="84"/>
      <c r="C2" s="5"/>
      <c r="D2" s="5"/>
      <c r="E2" s="5"/>
      <c r="F2" s="5"/>
    </row>
    <row r="3" spans="1:12" ht="22.5" customHeight="1">
      <c r="A3" s="5"/>
      <c r="B3" s="84"/>
      <c r="C3" s="1"/>
      <c r="D3" s="5"/>
      <c r="E3" s="1"/>
      <c r="F3" s="25" t="s">
        <v>140</v>
      </c>
    </row>
    <row r="4" spans="1:12" ht="20.149999999999999" customHeight="1">
      <c r="A4" s="2"/>
      <c r="C4"/>
      <c r="D4" s="25"/>
      <c r="E4"/>
      <c r="F4" s="25" t="s">
        <v>141</v>
      </c>
    </row>
    <row r="5" spans="1:12" ht="20.149999999999999" customHeight="1">
      <c r="A5" s="2"/>
      <c r="C5"/>
      <c r="D5" s="25" t="s">
        <v>106</v>
      </c>
      <c r="E5"/>
      <c r="F5" s="25" t="s">
        <v>144</v>
      </c>
    </row>
    <row r="6" spans="1:12" ht="20.149999999999999" customHeight="1">
      <c r="A6" s="2"/>
      <c r="B6" s="9" t="s">
        <v>0</v>
      </c>
      <c r="C6"/>
      <c r="D6" s="25" t="s">
        <v>104</v>
      </c>
      <c r="E6"/>
      <c r="F6" s="36" t="s">
        <v>143</v>
      </c>
    </row>
    <row r="7" spans="1:12" s="12" customFormat="1" ht="21.65" customHeight="1">
      <c r="A7"/>
      <c r="B7" s="9"/>
      <c r="C7" s="60"/>
      <c r="D7" s="107" t="s">
        <v>62</v>
      </c>
      <c r="E7" s="107"/>
      <c r="F7" s="107"/>
    </row>
    <row r="8" spans="1:12" s="12" customFormat="1" ht="23.25" customHeight="1">
      <c r="A8" s="26" t="s">
        <v>37</v>
      </c>
      <c r="B8" s="9"/>
      <c r="C8" s="60"/>
      <c r="D8" s="14"/>
      <c r="E8" s="60"/>
      <c r="F8" s="14"/>
    </row>
    <row r="9" spans="1:12" s="12" customFormat="1" ht="23.25" customHeight="1">
      <c r="A9" t="s">
        <v>38</v>
      </c>
      <c r="B9" s="9"/>
      <c r="C9" s="60"/>
      <c r="D9" s="23">
        <v>1256855973</v>
      </c>
      <c r="E9" s="60"/>
      <c r="F9" s="23">
        <v>157000925</v>
      </c>
      <c r="J9" s="32"/>
      <c r="L9" s="32"/>
    </row>
    <row r="10" spans="1:12" s="12" customFormat="1" ht="23.25" customHeight="1">
      <c r="A10" t="s">
        <v>39</v>
      </c>
      <c r="B10" s="9"/>
      <c r="C10" s="60"/>
      <c r="D10" s="23">
        <v>12494694</v>
      </c>
      <c r="E10" s="60"/>
      <c r="F10" s="23">
        <v>334116</v>
      </c>
      <c r="J10" s="32"/>
      <c r="L10" s="32"/>
    </row>
    <row r="11" spans="1:12" s="12" customFormat="1" ht="23.25" customHeight="1">
      <c r="A11" t="s">
        <v>40</v>
      </c>
      <c r="B11" s="9"/>
      <c r="C11" s="60"/>
      <c r="D11" s="23">
        <v>4176656</v>
      </c>
      <c r="E11" s="60"/>
      <c r="F11" s="23">
        <v>204052</v>
      </c>
      <c r="J11" s="32"/>
      <c r="L11" s="32"/>
    </row>
    <row r="12" spans="1:12" s="12" customFormat="1" ht="23.25" customHeight="1">
      <c r="A12" s="2" t="s">
        <v>41</v>
      </c>
      <c r="B12" s="9"/>
      <c r="C12" s="60"/>
      <c r="D12" s="41">
        <f>SUM(D9:D11)</f>
        <v>1273527323</v>
      </c>
      <c r="E12" s="60"/>
      <c r="F12" s="41">
        <f>SUM(F9:F11)</f>
        <v>157539093</v>
      </c>
      <c r="J12" s="32"/>
      <c r="L12" s="32"/>
    </row>
    <row r="13" spans="1:12" s="12" customFormat="1" ht="15" customHeight="1">
      <c r="A13" s="2"/>
      <c r="B13" s="9"/>
      <c r="C13" s="19"/>
      <c r="D13" s="18"/>
      <c r="E13" s="19"/>
      <c r="F13" s="18"/>
      <c r="J13" s="32"/>
      <c r="L13" s="32"/>
    </row>
    <row r="14" spans="1:12" s="12" customFormat="1" ht="23.25" customHeight="1">
      <c r="A14" s="26" t="s">
        <v>42</v>
      </c>
      <c r="B14" s="9"/>
      <c r="C14"/>
      <c r="D14" s="18"/>
      <c r="E14"/>
      <c r="F14" s="18"/>
      <c r="J14" s="32"/>
      <c r="L14" s="32"/>
    </row>
    <row r="15" spans="1:12" s="12" customFormat="1" ht="23.25" customHeight="1">
      <c r="A15" s="17" t="s">
        <v>43</v>
      </c>
      <c r="B15" s="9"/>
      <c r="C15"/>
      <c r="D15" s="23">
        <v>345766127</v>
      </c>
      <c r="E15"/>
      <c r="F15" s="23">
        <v>49251016</v>
      </c>
      <c r="J15" s="32"/>
      <c r="L15" s="32"/>
    </row>
    <row r="16" spans="1:12" s="12" customFormat="1" ht="23.25" customHeight="1">
      <c r="A16" s="17" t="s">
        <v>44</v>
      </c>
      <c r="B16" s="9" t="s">
        <v>128</v>
      </c>
      <c r="C16"/>
      <c r="D16" s="23">
        <v>18000000</v>
      </c>
      <c r="E16"/>
      <c r="F16" s="23">
        <v>2314378</v>
      </c>
      <c r="J16" s="32"/>
      <c r="L16" s="32"/>
    </row>
    <row r="17" spans="1:12" s="12" customFormat="1" ht="23.25" customHeight="1">
      <c r="A17" s="17" t="s">
        <v>77</v>
      </c>
      <c r="B17" s="9" t="s">
        <v>128</v>
      </c>
      <c r="C17"/>
      <c r="D17" s="23">
        <v>14529346</v>
      </c>
      <c r="E17"/>
      <c r="F17" s="23">
        <v>1902936</v>
      </c>
      <c r="J17" s="32"/>
      <c r="L17" s="32"/>
    </row>
    <row r="18" spans="1:12" s="12" customFormat="1" ht="23.25" customHeight="1">
      <c r="A18" s="17" t="s">
        <v>45</v>
      </c>
      <c r="B18" s="9">
        <v>12</v>
      </c>
      <c r="C18" s="17"/>
      <c r="D18" s="23">
        <v>2814348</v>
      </c>
      <c r="E18" s="17"/>
      <c r="F18" s="23">
        <v>396638</v>
      </c>
      <c r="J18" s="32"/>
      <c r="L18" s="32"/>
    </row>
    <row r="19" spans="1:12" s="12" customFormat="1" ht="23.25" customHeight="1">
      <c r="A19" s="17" t="s">
        <v>76</v>
      </c>
      <c r="B19" s="9" t="s">
        <v>128</v>
      </c>
      <c r="C19"/>
      <c r="D19" s="23">
        <v>108509587</v>
      </c>
      <c r="E19"/>
      <c r="F19" s="23">
        <v>14789789</v>
      </c>
      <c r="J19" s="32"/>
      <c r="L19" s="32"/>
    </row>
    <row r="20" spans="1:12" s="12" customFormat="1" ht="23.25" customHeight="1">
      <c r="A20" s="17" t="s">
        <v>46</v>
      </c>
      <c r="B20" s="9"/>
      <c r="C20"/>
      <c r="D20" s="23">
        <v>1487250</v>
      </c>
      <c r="E20"/>
      <c r="F20" s="23">
        <v>590000</v>
      </c>
      <c r="J20" s="32"/>
      <c r="L20" s="32"/>
    </row>
    <row r="21" spans="1:12" s="12" customFormat="1" ht="23.25" customHeight="1">
      <c r="A21" s="17" t="s">
        <v>47</v>
      </c>
      <c r="B21" s="9"/>
      <c r="C21"/>
      <c r="D21" s="23">
        <v>10030802</v>
      </c>
      <c r="E21"/>
      <c r="F21" s="23">
        <v>3603468</v>
      </c>
      <c r="J21" s="32"/>
      <c r="L21" s="32"/>
    </row>
    <row r="22" spans="1:12" s="12" customFormat="1" ht="23.25" customHeight="1">
      <c r="A22" s="4" t="s">
        <v>48</v>
      </c>
      <c r="B22" s="9"/>
      <c r="C22"/>
      <c r="D22" s="42">
        <f>SUM(D15:D21)</f>
        <v>501137460</v>
      </c>
      <c r="E22"/>
      <c r="F22" s="42">
        <f>SUM(F15:F21)</f>
        <v>72848225</v>
      </c>
      <c r="J22" s="32"/>
      <c r="L22" s="32"/>
    </row>
    <row r="23" spans="1:12" s="12" customFormat="1" ht="15" customHeight="1">
      <c r="A23" s="4"/>
      <c r="B23" s="9"/>
      <c r="C23"/>
      <c r="D23" s="43"/>
      <c r="E23"/>
      <c r="F23" s="43"/>
      <c r="J23" s="32"/>
      <c r="L23" s="32"/>
    </row>
    <row r="24" spans="1:12" s="12" customFormat="1" ht="23.25" customHeight="1" thickBot="1">
      <c r="A24" s="2" t="s">
        <v>49</v>
      </c>
      <c r="B24" s="84"/>
      <c r="C24" s="5"/>
      <c r="D24" s="39">
        <f>D12-D22</f>
        <v>772389863</v>
      </c>
      <c r="E24" s="5"/>
      <c r="F24" s="39">
        <f>F12-F22</f>
        <v>84690868</v>
      </c>
      <c r="J24" s="32"/>
      <c r="L24" s="32"/>
    </row>
    <row r="25" spans="1:12" s="12" customFormat="1" ht="15" customHeight="1" thickTop="1">
      <c r="A25" s="2"/>
      <c r="B25" s="35"/>
      <c r="C25" s="44"/>
      <c r="D25" s="44"/>
      <c r="E25" s="44"/>
      <c r="F25" s="44"/>
      <c r="J25" s="32"/>
      <c r="L25" s="32"/>
    </row>
    <row r="26" spans="1:12" s="12" customFormat="1" ht="23.25" customHeight="1">
      <c r="A26" s="2" t="s">
        <v>50</v>
      </c>
      <c r="B26" s="84"/>
      <c r="C26" s="1"/>
      <c r="D26" s="44"/>
      <c r="E26" s="1"/>
      <c r="F26" s="44"/>
      <c r="J26" s="32"/>
      <c r="L26" s="32"/>
    </row>
    <row r="27" spans="1:12" s="12" customFormat="1" ht="23.25" customHeight="1">
      <c r="A27" t="s">
        <v>145</v>
      </c>
      <c r="B27" s="9"/>
      <c r="C27"/>
      <c r="E27"/>
      <c r="H27" s="54"/>
      <c r="J27" s="32"/>
      <c r="L27" s="32"/>
    </row>
    <row r="28" spans="1:12" s="12" customFormat="1" ht="23.25" customHeight="1">
      <c r="A28" t="s">
        <v>146</v>
      </c>
      <c r="B28" s="9" t="s">
        <v>132</v>
      </c>
      <c r="C28"/>
      <c r="D28" s="23">
        <v>-419118693</v>
      </c>
      <c r="E28"/>
      <c r="F28" s="23">
        <v>-20470000</v>
      </c>
      <c r="H28" s="54"/>
      <c r="J28" s="32"/>
      <c r="L28" s="32"/>
    </row>
    <row r="29" spans="1:12" s="12" customFormat="1" ht="22.5" thickBot="1">
      <c r="A29" s="2" t="s">
        <v>51</v>
      </c>
      <c r="B29" s="9"/>
      <c r="C29" s="9"/>
      <c r="D29" s="45">
        <f>SUM(D28:D28)</f>
        <v>-419118693</v>
      </c>
      <c r="E29" s="9"/>
      <c r="F29" s="45">
        <f>SUM(F28:F28)</f>
        <v>-20470000</v>
      </c>
      <c r="J29" s="32"/>
      <c r="L29" s="32"/>
    </row>
    <row r="30" spans="1:12" s="12" customFormat="1" ht="14.5" customHeight="1" thickTop="1">
      <c r="A30"/>
      <c r="B30" s="9"/>
      <c r="C30" s="9"/>
      <c r="D30" s="46"/>
      <c r="E30" s="9"/>
      <c r="F30" s="46"/>
      <c r="L30" s="32"/>
    </row>
    <row r="31" spans="1:12" s="12" customFormat="1" ht="23.15" customHeight="1" thickBot="1">
      <c r="A31" s="2" t="s">
        <v>59</v>
      </c>
      <c r="B31" s="9"/>
      <c r="C31" s="9"/>
      <c r="D31" s="39">
        <f>D24+D29</f>
        <v>353271170</v>
      </c>
      <c r="E31" s="9"/>
      <c r="F31" s="39">
        <f>F24+F29</f>
        <v>64220868</v>
      </c>
      <c r="J31" s="32"/>
      <c r="L31" s="32"/>
    </row>
    <row r="32" spans="1:12" ht="24" customHeight="1" thickTop="1">
      <c r="C32" s="9"/>
      <c r="E32" s="9"/>
    </row>
    <row r="33" spans="3:5" ht="24" customHeight="1">
      <c r="C33" s="9"/>
      <c r="E33" s="9"/>
    </row>
    <row r="34" spans="3:5" ht="24" customHeight="1">
      <c r="C34" s="9"/>
      <c r="E34" s="9"/>
    </row>
    <row r="35" spans="3:5" ht="24" customHeight="1">
      <c r="C35" s="9"/>
      <c r="E35" s="9"/>
    </row>
    <row r="36" spans="3:5" ht="24" customHeight="1">
      <c r="C36" s="9"/>
      <c r="E36" s="9"/>
    </row>
    <row r="37" spans="3:5" ht="24" customHeight="1">
      <c r="C37" s="9"/>
      <c r="E37" s="9"/>
    </row>
    <row r="38" spans="3:5" ht="24" customHeight="1">
      <c r="C38" s="9"/>
      <c r="E38" s="9"/>
    </row>
    <row r="39" spans="3:5" ht="24" customHeight="1">
      <c r="C39" s="9"/>
      <c r="E39" s="9"/>
    </row>
    <row r="40" spans="3:5" ht="24" customHeight="1">
      <c r="C40" s="9"/>
      <c r="E40" s="9"/>
    </row>
    <row r="41" spans="3:5" ht="24" customHeight="1">
      <c r="C41" s="9"/>
      <c r="E41" s="9"/>
    </row>
    <row r="42" spans="3:5" ht="24" customHeight="1">
      <c r="C42"/>
      <c r="E42"/>
    </row>
    <row r="43" spans="3:5" ht="24" customHeight="1">
      <c r="C43"/>
      <c r="E43"/>
    </row>
    <row r="44" spans="3:5" ht="24" customHeight="1">
      <c r="C44"/>
      <c r="E44"/>
    </row>
  </sheetData>
  <mergeCells count="1">
    <mergeCell ref="D7:F7"/>
  </mergeCells>
  <phoneticPr fontId="0" type="noConversion"/>
  <pageMargins left="0.8" right="0.8" top="0.48" bottom="0.5" header="0.5" footer="0.5"/>
  <pageSetup paperSize="9" scale="85" firstPageNumber="10" fitToWidth="0" fitToHeight="0" orientation="portrait" useFirstPageNumber="1" r:id="rId1"/>
  <headerFooter>
    <oddFooter>&amp;Lหมายเหตุประกอบงบการเงินเป็นส่วนหนึ่งของงบการเงินนี้&amp;14
&amp;C&amp;P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338D"/>
  </sheetPr>
  <dimension ref="A1:M47"/>
  <sheetViews>
    <sheetView topLeftCell="A4" zoomScaleNormal="100" zoomScaleSheetLayoutView="85" workbookViewId="0">
      <selection activeCell="E27" sqref="E27"/>
    </sheetView>
  </sheetViews>
  <sheetFormatPr defaultColWidth="9.09765625" defaultRowHeight="23.25" customHeight="1"/>
  <cols>
    <col min="1" max="3" width="2.69921875" style="3" customWidth="1"/>
    <col min="4" max="4" width="54" style="3" customWidth="1"/>
    <col min="5" max="5" width="10.09765625" style="9" customWidth="1"/>
    <col min="6" max="6" width="2.09765625" style="3" customWidth="1"/>
    <col min="7" max="7" width="21.69921875" style="3" customWidth="1"/>
    <col min="8" max="8" width="2.09765625" style="3" customWidth="1"/>
    <col min="9" max="9" width="22.296875" style="3" customWidth="1"/>
    <col min="10" max="16384" width="9.09765625" style="3"/>
  </cols>
  <sheetData>
    <row r="1" spans="1:13" ht="23.25" customHeight="1">
      <c r="A1" s="1" t="s">
        <v>64</v>
      </c>
      <c r="B1" s="1"/>
      <c r="C1" s="1"/>
      <c r="D1" s="1"/>
      <c r="E1" s="10"/>
      <c r="F1" s="5"/>
      <c r="G1" s="1"/>
      <c r="H1" s="5"/>
      <c r="I1" s="1"/>
    </row>
    <row r="2" spans="1:13" ht="23.25" customHeight="1">
      <c r="A2" s="1" t="s">
        <v>73</v>
      </c>
      <c r="B2" s="1"/>
      <c r="C2" s="1"/>
      <c r="D2" s="1"/>
      <c r="E2" s="10"/>
      <c r="F2" s="5"/>
      <c r="G2" s="1"/>
      <c r="H2" s="5"/>
      <c r="I2" s="1"/>
    </row>
    <row r="3" spans="1:13" s="12" customFormat="1" ht="20.149999999999999" customHeight="1">
      <c r="A3" s="11"/>
      <c r="B3" s="11"/>
      <c r="C3" s="11"/>
      <c r="D3" s="11"/>
      <c r="E3" s="16"/>
      <c r="F3" s="1"/>
      <c r="G3" s="11"/>
      <c r="H3" s="1"/>
      <c r="I3" s="25" t="s">
        <v>140</v>
      </c>
    </row>
    <row r="4" spans="1:13" customFormat="1" ht="22" customHeight="1">
      <c r="A4" s="4"/>
      <c r="B4" s="4"/>
      <c r="C4" s="4"/>
      <c r="D4" s="4"/>
      <c r="E4" s="9"/>
      <c r="G4" s="25"/>
      <c r="I4" s="25" t="s">
        <v>141</v>
      </c>
    </row>
    <row r="5" spans="1:13" customFormat="1" ht="21.65" customHeight="1">
      <c r="A5" s="4"/>
      <c r="B5" s="4"/>
      <c r="C5" s="4"/>
      <c r="D5" s="4"/>
      <c r="G5" s="25" t="s">
        <v>106</v>
      </c>
      <c r="I5" s="25" t="s">
        <v>144</v>
      </c>
    </row>
    <row r="6" spans="1:13" customFormat="1" ht="21.65" customHeight="1">
      <c r="A6" s="4"/>
      <c r="B6" s="4"/>
      <c r="C6" s="4"/>
      <c r="D6" s="4"/>
      <c r="E6" s="9" t="s">
        <v>0</v>
      </c>
      <c r="G6" s="25" t="s">
        <v>104</v>
      </c>
      <c r="I6" s="36" t="s">
        <v>143</v>
      </c>
    </row>
    <row r="7" spans="1:13" customFormat="1" ht="21.65" customHeight="1">
      <c r="A7" s="4"/>
      <c r="B7" s="4"/>
      <c r="C7" s="4"/>
      <c r="D7" s="4"/>
      <c r="F7" s="60"/>
      <c r="G7" s="107" t="s">
        <v>62</v>
      </c>
      <c r="H7" s="107"/>
      <c r="I7" s="107"/>
    </row>
    <row r="8" spans="1:13" customFormat="1" ht="21.75" customHeight="1">
      <c r="A8" s="4" t="s">
        <v>108</v>
      </c>
      <c r="B8" s="4"/>
      <c r="E8" s="9"/>
      <c r="F8" s="60"/>
      <c r="G8" s="22"/>
      <c r="H8" s="60"/>
      <c r="I8" s="22"/>
    </row>
    <row r="9" spans="1:13" customFormat="1" ht="21.75" customHeight="1">
      <c r="A9" s="27" t="s">
        <v>49</v>
      </c>
      <c r="B9" s="4"/>
      <c r="E9" s="9">
        <v>10</v>
      </c>
      <c r="F9" s="60"/>
      <c r="G9" s="18">
        <v>772389863</v>
      </c>
      <c r="H9" s="60"/>
      <c r="I9" s="18">
        <v>84690868</v>
      </c>
      <c r="K9" s="29"/>
    </row>
    <row r="10" spans="1:13" customFormat="1" ht="21.75" customHeight="1">
      <c r="A10" t="s">
        <v>145</v>
      </c>
      <c r="B10" s="4"/>
      <c r="E10" s="9"/>
      <c r="F10" s="60"/>
      <c r="G10" s="18"/>
      <c r="H10" s="60"/>
      <c r="I10" s="18"/>
      <c r="K10" s="29"/>
    </row>
    <row r="11" spans="1:13" customFormat="1" ht="21.75" customHeight="1">
      <c r="A11" t="s">
        <v>146</v>
      </c>
      <c r="B11" s="4"/>
      <c r="E11" s="9" t="s">
        <v>132</v>
      </c>
      <c r="F11" s="60"/>
      <c r="G11" s="40">
        <v>-419118693</v>
      </c>
      <c r="H11" s="60"/>
      <c r="I11" s="40">
        <v>-20470000</v>
      </c>
      <c r="K11" s="29"/>
    </row>
    <row r="12" spans="1:13" customFormat="1" ht="22">
      <c r="A12" s="4" t="s">
        <v>108</v>
      </c>
      <c r="B12" s="2"/>
      <c r="C12" s="2"/>
      <c r="E12" s="9"/>
      <c r="F12" s="60"/>
      <c r="G12" s="48">
        <f>SUM(G9:G11)</f>
        <v>353271170</v>
      </c>
      <c r="H12" s="60"/>
      <c r="I12" s="48">
        <f>SUM(I9:I11)</f>
        <v>64220868</v>
      </c>
    </row>
    <row r="13" spans="1:13" customFormat="1" ht="22">
      <c r="A13" s="17" t="s">
        <v>68</v>
      </c>
      <c r="B13" s="2"/>
      <c r="C13" s="2"/>
      <c r="E13" s="9"/>
      <c r="F13" s="19"/>
      <c r="G13" s="97">
        <v>0</v>
      </c>
      <c r="H13" s="94"/>
      <c r="I13" s="59">
        <v>9336385000</v>
      </c>
      <c r="K13" s="29"/>
    </row>
    <row r="14" spans="1:13" customFormat="1" ht="22">
      <c r="A14" s="17" t="s">
        <v>129</v>
      </c>
      <c r="B14" s="2"/>
      <c r="C14" s="2"/>
      <c r="E14" s="9">
        <v>9</v>
      </c>
      <c r="F14" s="19"/>
      <c r="G14" s="47">
        <v>-360884400</v>
      </c>
      <c r="H14" s="19"/>
      <c r="I14" s="97">
        <v>0</v>
      </c>
      <c r="K14" s="29"/>
    </row>
    <row r="15" spans="1:13" customFormat="1" ht="22">
      <c r="A15" s="17" t="s">
        <v>130</v>
      </c>
      <c r="B15" s="2"/>
      <c r="C15" s="2"/>
      <c r="E15" s="9" t="s">
        <v>131</v>
      </c>
      <c r="F15" s="19"/>
      <c r="G15" s="47">
        <v>-287576267</v>
      </c>
      <c r="H15" s="19"/>
      <c r="I15" s="97">
        <v>0</v>
      </c>
      <c r="K15" s="29"/>
    </row>
    <row r="16" spans="1:13" customFormat="1" ht="22">
      <c r="A16" s="4" t="s">
        <v>109</v>
      </c>
      <c r="E16" s="9"/>
      <c r="G16" s="43">
        <f>SUM(G12:G15)</f>
        <v>-295189497</v>
      </c>
      <c r="I16" s="43">
        <f>SUM(I12:I15)</f>
        <v>9400605868</v>
      </c>
      <c r="L16" s="56"/>
      <c r="M16" s="56"/>
    </row>
    <row r="17" spans="1:13" customFormat="1" ht="22">
      <c r="A17" s="17" t="s">
        <v>149</v>
      </c>
      <c r="B17" s="2"/>
      <c r="C17" s="2"/>
      <c r="E17" s="9"/>
      <c r="G17" s="40">
        <v>9400605868</v>
      </c>
      <c r="I17" s="97">
        <v>0</v>
      </c>
      <c r="L17" s="56"/>
      <c r="M17" s="56"/>
    </row>
    <row r="18" spans="1:13" customFormat="1" ht="21.75" customHeight="1" thickBot="1">
      <c r="A18" s="4" t="s">
        <v>66</v>
      </c>
      <c r="B18" s="2"/>
      <c r="C18" s="2"/>
      <c r="G18" s="49">
        <f>SUM(G16:G17)</f>
        <v>9105416371</v>
      </c>
      <c r="I18" s="49">
        <f>SUM(I16:I17)</f>
        <v>9400605868</v>
      </c>
      <c r="M18" s="56"/>
    </row>
    <row r="19" spans="1:13" customFormat="1" ht="17.25" customHeight="1" thickTop="1">
      <c r="E19" s="9"/>
      <c r="G19" s="47"/>
      <c r="I19" s="47"/>
    </row>
    <row r="20" spans="1:13" customFormat="1" ht="21.75" customHeight="1">
      <c r="A20" s="4" t="s">
        <v>72</v>
      </c>
      <c r="B20" s="2"/>
      <c r="C20" s="2"/>
      <c r="E20" s="9"/>
      <c r="F20" s="17"/>
      <c r="G20" s="47"/>
      <c r="H20" s="17"/>
      <c r="I20" s="47"/>
    </row>
    <row r="21" spans="1:13" customFormat="1" ht="21.75" customHeight="1">
      <c r="A21" s="17" t="s">
        <v>150</v>
      </c>
      <c r="B21" s="2"/>
      <c r="C21" s="2"/>
      <c r="E21" s="9"/>
      <c r="G21" s="47">
        <v>967000000</v>
      </c>
      <c r="I21" s="97">
        <v>0</v>
      </c>
    </row>
    <row r="22" spans="1:13" customFormat="1" ht="21.75" customHeight="1">
      <c r="A22" s="17" t="s">
        <v>153</v>
      </c>
      <c r="B22" s="2"/>
      <c r="C22" s="2"/>
      <c r="E22" s="9"/>
      <c r="G22" s="97">
        <v>0</v>
      </c>
      <c r="I22" s="97">
        <v>967000000</v>
      </c>
    </row>
    <row r="23" spans="1:13" customFormat="1" ht="21.75" customHeight="1" thickBot="1">
      <c r="A23" s="4" t="s">
        <v>88</v>
      </c>
      <c r="B23" s="2"/>
      <c r="C23" s="2"/>
      <c r="E23" s="9"/>
      <c r="G23" s="45">
        <f>SUM(G21:G22)</f>
        <v>967000000</v>
      </c>
      <c r="I23" s="45">
        <f>SUM(I21:I22)</f>
        <v>967000000</v>
      </c>
    </row>
    <row r="24" spans="1:13" ht="23.25" customHeight="1" thickTop="1">
      <c r="F24"/>
      <c r="H24"/>
    </row>
    <row r="25" spans="1:13" ht="23.25" customHeight="1">
      <c r="F25"/>
      <c r="H25"/>
    </row>
    <row r="26" spans="1:13" ht="23.25" customHeight="1">
      <c r="F26"/>
      <c r="G26" s="55"/>
      <c r="H26" s="55"/>
      <c r="I26" s="55"/>
    </row>
    <row r="27" spans="1:13" ht="23.25" customHeight="1">
      <c r="F27" s="5"/>
      <c r="H27" s="5"/>
    </row>
    <row r="28" spans="1:13" ht="23.25" customHeight="1">
      <c r="F28" s="44"/>
      <c r="H28" s="44"/>
    </row>
    <row r="29" spans="1:13" ht="23.25" customHeight="1">
      <c r="F29" s="1"/>
      <c r="H29" s="1"/>
    </row>
    <row r="30" spans="1:13" ht="23.25" customHeight="1">
      <c r="F30"/>
      <c r="H30"/>
    </row>
    <row r="31" spans="1:13" ht="23.25" customHeight="1">
      <c r="F31"/>
      <c r="H31"/>
    </row>
    <row r="32" spans="1:13" ht="23.25" customHeight="1">
      <c r="F32" s="9"/>
      <c r="H32" s="9"/>
    </row>
    <row r="33" spans="6:8" ht="23.25" customHeight="1">
      <c r="F33" s="9"/>
      <c r="H33" s="9"/>
    </row>
    <row r="34" spans="6:8" ht="23.25" customHeight="1">
      <c r="F34" s="9"/>
      <c r="H34" s="9"/>
    </row>
    <row r="35" spans="6:8" ht="23.25" customHeight="1">
      <c r="F35" s="9"/>
      <c r="H35" s="9"/>
    </row>
    <row r="36" spans="6:8" ht="23.25" customHeight="1">
      <c r="F36" s="9"/>
      <c r="H36" s="9"/>
    </row>
    <row r="37" spans="6:8" ht="23.25" customHeight="1">
      <c r="F37" s="9"/>
      <c r="H37" s="9"/>
    </row>
    <row r="38" spans="6:8" ht="23.25" customHeight="1">
      <c r="F38" s="9"/>
      <c r="H38" s="9"/>
    </row>
    <row r="39" spans="6:8" ht="23.25" customHeight="1">
      <c r="F39" s="9"/>
      <c r="H39" s="9"/>
    </row>
    <row r="40" spans="6:8" ht="23.25" customHeight="1">
      <c r="F40" s="9"/>
      <c r="H40" s="9"/>
    </row>
    <row r="41" spans="6:8" ht="23.25" customHeight="1">
      <c r="F41" s="9"/>
      <c r="H41" s="9"/>
    </row>
    <row r="42" spans="6:8" ht="23.25" customHeight="1">
      <c r="F42" s="9"/>
      <c r="H42" s="9"/>
    </row>
    <row r="43" spans="6:8" ht="23.25" customHeight="1">
      <c r="F43" s="9"/>
      <c r="H43" s="9"/>
    </row>
    <row r="44" spans="6:8" ht="23.25" customHeight="1">
      <c r="F44" s="9"/>
      <c r="H44" s="9"/>
    </row>
    <row r="45" spans="6:8" ht="23.25" customHeight="1">
      <c r="F45"/>
      <c r="H45"/>
    </row>
    <row r="46" spans="6:8" ht="23.25" customHeight="1">
      <c r="F46"/>
      <c r="H46"/>
    </row>
    <row r="47" spans="6:8" ht="23.25" customHeight="1">
      <c r="F47"/>
      <c r="H47"/>
    </row>
  </sheetData>
  <mergeCells count="1">
    <mergeCell ref="G7:I7"/>
  </mergeCells>
  <pageMargins left="0.8" right="0.8" top="0.48" bottom="0.5" header="0.5" footer="0.5"/>
  <pageSetup paperSize="9" scale="80" firstPageNumber="11" fitToWidth="0" fitToHeight="0" orientation="portrait" useFirstPageNumber="1" r:id="rId1"/>
  <headerFooter>
    <oddFooter>&amp;Lหมายเหตุประกอบงบการเงินเป็นส่วนหนึ่งของงบการเงินนี้&amp;14
&amp;C&amp;P</oddFooter>
  </headerFooter>
  <colBreaks count="1" manualBreakCount="1">
    <brk id="9" max="22" man="1"/>
  </colBreaks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58215-3EA9-440B-8829-77ABD2013F15}">
  <sheetPr>
    <tabColor rgb="FF00338D"/>
  </sheetPr>
  <dimension ref="A1:M50"/>
  <sheetViews>
    <sheetView zoomScaleNormal="100" zoomScaleSheetLayoutView="85" workbookViewId="0">
      <selection activeCell="F37" sqref="F37"/>
    </sheetView>
  </sheetViews>
  <sheetFormatPr defaultColWidth="9.09765625" defaultRowHeight="23.25" customHeight="1"/>
  <cols>
    <col min="1" max="3" width="2.69921875" style="3" customWidth="1"/>
    <col min="4" max="4" width="63.19921875" style="3" customWidth="1"/>
    <col min="5" max="5" width="10.09765625" style="9" customWidth="1"/>
    <col min="6" max="6" width="21.19921875" style="3" customWidth="1"/>
    <col min="7" max="7" width="1.8984375" style="9" customWidth="1"/>
    <col min="8" max="8" width="23.5" style="3" customWidth="1"/>
    <col min="9" max="9" width="14.5" style="3" bestFit="1" customWidth="1"/>
    <col min="10" max="10" width="13.59765625" style="3" bestFit="1" customWidth="1"/>
    <col min="11" max="16384" width="9.09765625" style="3"/>
  </cols>
  <sheetData>
    <row r="1" spans="1:13" ht="23.25" customHeight="1">
      <c r="A1" s="5" t="s">
        <v>64</v>
      </c>
      <c r="B1" s="5"/>
      <c r="C1" s="5"/>
      <c r="D1" s="5"/>
      <c r="E1" s="10"/>
      <c r="F1" s="1"/>
      <c r="G1" s="10"/>
      <c r="H1" s="1"/>
    </row>
    <row r="2" spans="1:13" ht="23.25" customHeight="1">
      <c r="A2" s="5" t="s">
        <v>61</v>
      </c>
      <c r="B2" s="5"/>
      <c r="C2" s="5"/>
      <c r="D2" s="5"/>
      <c r="E2" s="10"/>
      <c r="F2" s="1"/>
      <c r="G2" s="10"/>
      <c r="H2" s="1"/>
    </row>
    <row r="3" spans="1:13" s="12" customFormat="1" ht="20.149999999999999" customHeight="1">
      <c r="A3" s="11"/>
      <c r="B3" s="11"/>
      <c r="C3" s="11"/>
      <c r="D3" s="11"/>
      <c r="E3" s="16"/>
      <c r="F3" s="11"/>
      <c r="G3" s="16"/>
      <c r="H3" s="25" t="s">
        <v>140</v>
      </c>
    </row>
    <row r="4" spans="1:13" customFormat="1" ht="22" customHeight="1">
      <c r="A4" s="4"/>
      <c r="B4" s="4"/>
      <c r="C4" s="4"/>
      <c r="D4" s="4"/>
      <c r="E4" s="9"/>
      <c r="F4" s="25"/>
      <c r="G4" s="9"/>
      <c r="H4" s="25" t="s">
        <v>141</v>
      </c>
    </row>
    <row r="5" spans="1:13" customFormat="1" ht="21.65" customHeight="1">
      <c r="A5" s="4"/>
      <c r="B5" s="4"/>
      <c r="C5" s="4"/>
      <c r="D5" s="4"/>
      <c r="F5" s="25" t="s">
        <v>106</v>
      </c>
      <c r="H5" s="25" t="s">
        <v>144</v>
      </c>
    </row>
    <row r="6" spans="1:13" customFormat="1" ht="21.65" customHeight="1">
      <c r="A6" s="4"/>
      <c r="B6" s="4"/>
      <c r="C6" s="4"/>
      <c r="D6" s="4"/>
      <c r="E6" s="9" t="s">
        <v>0</v>
      </c>
      <c r="F6" s="25" t="s">
        <v>104</v>
      </c>
      <c r="H6" s="36" t="s">
        <v>143</v>
      </c>
    </row>
    <row r="7" spans="1:13" customFormat="1" ht="21.65" customHeight="1">
      <c r="A7" s="4"/>
      <c r="B7" s="4"/>
      <c r="C7" s="4"/>
      <c r="D7" s="4"/>
      <c r="F7" s="107" t="s">
        <v>62</v>
      </c>
      <c r="G7" s="107"/>
      <c r="H7" s="107"/>
    </row>
    <row r="8" spans="1:13" customFormat="1" ht="21.75" customHeight="1">
      <c r="A8" s="6" t="s">
        <v>52</v>
      </c>
      <c r="F8" s="14"/>
      <c r="G8" s="9"/>
      <c r="H8" s="14"/>
    </row>
    <row r="9" spans="1:13" customFormat="1" ht="21.75" customHeight="1">
      <c r="A9" t="s">
        <v>59</v>
      </c>
      <c r="F9" s="18">
        <v>353271170</v>
      </c>
      <c r="G9" s="9"/>
      <c r="H9" s="18">
        <v>64220868</v>
      </c>
      <c r="I9" s="12"/>
      <c r="K9" s="29"/>
    </row>
    <row r="10" spans="1:13" customFormat="1" ht="21.75" customHeight="1">
      <c r="A10" s="7" t="s">
        <v>53</v>
      </c>
      <c r="F10" s="18"/>
      <c r="G10" s="9"/>
      <c r="H10" s="18"/>
      <c r="I10" s="12"/>
      <c r="K10" s="29"/>
    </row>
    <row r="11" spans="1:13" customFormat="1" ht="21.75" customHeight="1">
      <c r="A11" s="28" t="s">
        <v>54</v>
      </c>
      <c r="F11" s="47"/>
      <c r="G11" s="9"/>
      <c r="H11" s="47"/>
      <c r="I11" s="12"/>
      <c r="K11" s="29"/>
    </row>
    <row r="12" spans="1:13" customFormat="1" ht="21.5">
      <c r="A12" t="s">
        <v>147</v>
      </c>
      <c r="E12" s="9"/>
      <c r="F12" s="18"/>
      <c r="H12" s="18"/>
      <c r="I12" s="12"/>
    </row>
    <row r="13" spans="1:13" customFormat="1" ht="21.5">
      <c r="A13" t="s">
        <v>148</v>
      </c>
      <c r="E13" s="9" t="s">
        <v>132</v>
      </c>
      <c r="F13" s="18">
        <v>419118693</v>
      </c>
      <c r="H13" s="18">
        <v>20470000</v>
      </c>
      <c r="I13" s="12"/>
      <c r="J13" s="29"/>
    </row>
    <row r="14" spans="1:13" customFormat="1" ht="21.5">
      <c r="A14" t="s">
        <v>63</v>
      </c>
      <c r="E14" s="9">
        <v>6</v>
      </c>
      <c r="F14" s="18">
        <v>-74718693</v>
      </c>
      <c r="H14" s="18">
        <v>-270000</v>
      </c>
      <c r="I14" s="90"/>
      <c r="J14" s="29"/>
    </row>
    <row r="15" spans="1:13" customFormat="1" ht="21.5">
      <c r="A15" t="s">
        <v>55</v>
      </c>
      <c r="E15" s="9">
        <v>5</v>
      </c>
      <c r="F15" s="18">
        <v>-290631827</v>
      </c>
      <c r="H15" s="18">
        <v>-550000000</v>
      </c>
      <c r="I15" s="12"/>
      <c r="K15" s="29"/>
    </row>
    <row r="16" spans="1:13" customFormat="1" ht="21.5">
      <c r="A16" t="s">
        <v>135</v>
      </c>
      <c r="E16" s="9"/>
      <c r="F16" s="18">
        <v>26536641</v>
      </c>
      <c r="G16" s="9"/>
      <c r="H16" s="18">
        <v>-52230311</v>
      </c>
      <c r="I16" s="12"/>
      <c r="L16" s="56"/>
      <c r="M16" s="56"/>
    </row>
    <row r="17" spans="1:13" customFormat="1" ht="21.5">
      <c r="A17" t="s">
        <v>101</v>
      </c>
      <c r="B17" s="83"/>
      <c r="C17" s="83"/>
      <c r="D17" s="83"/>
      <c r="E17" s="9"/>
      <c r="F17" s="18">
        <v>240972055</v>
      </c>
      <c r="H17" s="18">
        <v>692229957</v>
      </c>
      <c r="I17" s="12"/>
      <c r="M17" s="56"/>
    </row>
    <row r="18" spans="1:13" customFormat="1" ht="21.5">
      <c r="A18" t="s">
        <v>142</v>
      </c>
      <c r="B18" s="83"/>
      <c r="C18" s="83"/>
      <c r="D18" s="83"/>
      <c r="E18" s="9"/>
      <c r="F18" s="18">
        <v>-570704</v>
      </c>
      <c r="H18" s="97">
        <v>0</v>
      </c>
      <c r="I18" s="12"/>
      <c r="M18" s="56"/>
    </row>
    <row r="19" spans="1:13" customFormat="1" ht="21.5">
      <c r="A19" t="s">
        <v>134</v>
      </c>
      <c r="E19" s="81"/>
      <c r="F19" s="18">
        <v>-2631820</v>
      </c>
      <c r="G19" s="9"/>
      <c r="H19" s="18">
        <v>342564</v>
      </c>
      <c r="I19" s="12"/>
    </row>
    <row r="20" spans="1:13" customFormat="1" ht="21.75" customHeight="1">
      <c r="A20" t="s">
        <v>154</v>
      </c>
      <c r="E20" s="9"/>
      <c r="F20" s="18">
        <v>1163811</v>
      </c>
      <c r="G20" s="9"/>
      <c r="H20" s="18">
        <v>-17011584</v>
      </c>
      <c r="I20" s="31"/>
    </row>
    <row r="21" spans="1:13" customFormat="1" ht="21.75" customHeight="1">
      <c r="A21" s="30" t="s">
        <v>80</v>
      </c>
      <c r="B21" s="30"/>
      <c r="C21" s="30"/>
      <c r="D21" s="30"/>
      <c r="E21" s="30"/>
      <c r="F21" s="18">
        <v>30412478</v>
      </c>
      <c r="G21" s="9"/>
      <c r="H21" s="18">
        <v>33821902</v>
      </c>
      <c r="I21" s="12"/>
    </row>
    <row r="22" spans="1:13" customFormat="1" ht="21.75" customHeight="1">
      <c r="A22" t="s">
        <v>81</v>
      </c>
      <c r="F22" s="18">
        <v>10668204</v>
      </c>
      <c r="G22" s="9"/>
      <c r="H22" s="18">
        <v>7477690</v>
      </c>
      <c r="I22" s="12"/>
      <c r="J22" s="82"/>
    </row>
    <row r="23" spans="1:13" ht="23.25" customHeight="1">
      <c r="A23" t="s">
        <v>136</v>
      </c>
      <c r="B23"/>
      <c r="C23"/>
      <c r="D23"/>
      <c r="E23"/>
      <c r="F23" s="18">
        <v>3875115</v>
      </c>
      <c r="H23" s="18">
        <v>-5729149</v>
      </c>
      <c r="I23" s="12"/>
    </row>
    <row r="24" spans="1:13" ht="21.5">
      <c r="A24" t="s">
        <v>82</v>
      </c>
      <c r="B24"/>
      <c r="C24"/>
      <c r="D24"/>
      <c r="E24"/>
      <c r="F24" s="18">
        <v>-1207587</v>
      </c>
      <c r="H24" s="18">
        <v>-212268</v>
      </c>
      <c r="I24" s="12"/>
    </row>
    <row r="25" spans="1:13" ht="21.5">
      <c r="A25" t="s">
        <v>100</v>
      </c>
      <c r="B25"/>
      <c r="C25"/>
      <c r="D25"/>
      <c r="E25"/>
      <c r="F25" s="18">
        <v>6757803</v>
      </c>
      <c r="H25" s="18">
        <v>2413728</v>
      </c>
      <c r="I25" s="12"/>
    </row>
    <row r="26" spans="1:13" ht="22">
      <c r="A26" s="2" t="s">
        <v>56</v>
      </c>
      <c r="B26" s="2"/>
      <c r="C26"/>
      <c r="D26"/>
      <c r="E26"/>
      <c r="F26" s="42">
        <f>SUM(F9:F25)</f>
        <v>723015339</v>
      </c>
      <c r="H26" s="42">
        <f>SUM(H9:H25)</f>
        <v>195523397</v>
      </c>
      <c r="I26" s="12"/>
    </row>
    <row r="27" spans="1:13" ht="23.25" customHeight="1">
      <c r="A27" s="2"/>
      <c r="B27" s="2"/>
      <c r="C27"/>
      <c r="D27"/>
      <c r="I27" s="12"/>
    </row>
    <row r="28" spans="1:13" ht="23.25" customHeight="1">
      <c r="A28" s="5" t="s">
        <v>64</v>
      </c>
      <c r="B28" s="5"/>
      <c r="C28" s="5"/>
      <c r="D28" s="5"/>
      <c r="I28" s="12"/>
    </row>
    <row r="29" spans="1:13" ht="23.25" customHeight="1">
      <c r="A29" s="5" t="s">
        <v>61</v>
      </c>
      <c r="B29" s="5"/>
      <c r="C29" s="5"/>
      <c r="D29" s="5"/>
      <c r="I29" s="12"/>
    </row>
    <row r="30" spans="1:13" ht="23.25" customHeight="1">
      <c r="H30" s="25" t="s">
        <v>140</v>
      </c>
      <c r="I30" s="12"/>
    </row>
    <row r="31" spans="1:13" ht="23.25" customHeight="1">
      <c r="E31" s="2"/>
      <c r="F31" s="25"/>
      <c r="H31" s="25" t="s">
        <v>141</v>
      </c>
      <c r="I31" s="12"/>
    </row>
    <row r="32" spans="1:13" ht="23.25" customHeight="1">
      <c r="E32" s="2"/>
      <c r="F32" s="25" t="s">
        <v>106</v>
      </c>
      <c r="H32" s="25" t="s">
        <v>144</v>
      </c>
      <c r="I32" s="12"/>
    </row>
    <row r="33" spans="1:9" ht="23.25" customHeight="1">
      <c r="E33" s="9" t="s">
        <v>0</v>
      </c>
      <c r="F33" s="25" t="s">
        <v>104</v>
      </c>
      <c r="H33" s="36" t="s">
        <v>143</v>
      </c>
      <c r="I33" s="12"/>
    </row>
    <row r="34" spans="1:9" ht="23.25" customHeight="1">
      <c r="F34" s="107" t="s">
        <v>62</v>
      </c>
      <c r="G34" s="107"/>
      <c r="H34" s="107"/>
      <c r="I34" s="12"/>
    </row>
    <row r="35" spans="1:9" ht="22">
      <c r="A35" s="6" t="s">
        <v>57</v>
      </c>
      <c r="B35"/>
      <c r="C35"/>
      <c r="D35"/>
      <c r="F35" s="47"/>
      <c r="H35" s="47"/>
      <c r="I35" s="12"/>
    </row>
    <row r="36" spans="1:9" ht="21.5">
      <c r="A36" t="s">
        <v>129</v>
      </c>
      <c r="B36"/>
      <c r="C36"/>
      <c r="D36"/>
      <c r="E36" s="9">
        <v>9</v>
      </c>
      <c r="F36" s="47">
        <v>-360884400</v>
      </c>
      <c r="H36" s="97">
        <v>0</v>
      </c>
      <c r="I36" s="12"/>
    </row>
    <row r="37" spans="1:9" ht="21.5">
      <c r="A37" t="s">
        <v>130</v>
      </c>
      <c r="B37"/>
      <c r="C37"/>
      <c r="D37"/>
      <c r="E37" s="9" t="s">
        <v>131</v>
      </c>
      <c r="F37" s="47">
        <v>-287576267</v>
      </c>
      <c r="H37" s="97">
        <v>0</v>
      </c>
      <c r="I37" s="12"/>
    </row>
    <row r="38" spans="1:9" ht="21.5">
      <c r="A38" t="s">
        <v>78</v>
      </c>
      <c r="B38"/>
      <c r="C38"/>
      <c r="D38"/>
      <c r="F38" s="18"/>
      <c r="H38" s="18"/>
      <c r="I38" s="12"/>
    </row>
    <row r="39" spans="1:9" ht="23.25" customHeight="1">
      <c r="A39" t="s">
        <v>79</v>
      </c>
      <c r="B39"/>
      <c r="C39"/>
      <c r="D39"/>
      <c r="F39" s="97">
        <v>0</v>
      </c>
      <c r="H39" s="18">
        <v>70820</v>
      </c>
      <c r="I39" s="12"/>
    </row>
    <row r="40" spans="1:9" ht="23.25" customHeight="1">
      <c r="A40" s="2" t="s">
        <v>151</v>
      </c>
      <c r="B40"/>
      <c r="C40"/>
      <c r="D40"/>
      <c r="F40" s="42">
        <f>SUM(F36:F39)</f>
        <v>-648460667</v>
      </c>
      <c r="H40" s="42">
        <f>SUM(H36:H39)</f>
        <v>70820</v>
      </c>
      <c r="I40" s="12"/>
    </row>
    <row r="41" spans="1:9" ht="23.25" customHeight="1">
      <c r="A41"/>
      <c r="B41"/>
      <c r="C41"/>
      <c r="D41"/>
      <c r="F41" s="18"/>
      <c r="H41" s="18"/>
      <c r="I41" s="13"/>
    </row>
    <row r="42" spans="1:9" ht="23" customHeight="1">
      <c r="A42" s="2" t="s">
        <v>83</v>
      </c>
      <c r="B42"/>
      <c r="C42"/>
      <c r="D42"/>
      <c r="F42" s="33">
        <f>F26+F40</f>
        <v>74554672</v>
      </c>
      <c r="H42" s="33">
        <f>H26+H40</f>
        <v>195594217</v>
      </c>
      <c r="I42" s="12"/>
    </row>
    <row r="43" spans="1:9" ht="23.25" customHeight="1">
      <c r="A43" t="s">
        <v>152</v>
      </c>
      <c r="B43"/>
      <c r="C43"/>
      <c r="D43"/>
      <c r="F43" s="18">
        <v>195594217</v>
      </c>
      <c r="H43" s="97">
        <v>0</v>
      </c>
      <c r="I43" s="12"/>
    </row>
    <row r="44" spans="1:9" ht="23.25" customHeight="1" thickBot="1">
      <c r="A44" s="2" t="s">
        <v>67</v>
      </c>
      <c r="B44"/>
      <c r="C44"/>
      <c r="D44" s="12"/>
      <c r="E44" s="9">
        <v>8</v>
      </c>
      <c r="F44" s="45">
        <f>SUM(F42:F43)</f>
        <v>270148889</v>
      </c>
      <c r="H44" s="45">
        <f>SUM(H42:H43)</f>
        <v>195594217</v>
      </c>
      <c r="I44" s="32"/>
    </row>
    <row r="45" spans="1:9" ht="23.25" customHeight="1" thickTop="1">
      <c r="A45"/>
      <c r="B45"/>
      <c r="C45"/>
      <c r="D45"/>
      <c r="F45"/>
      <c r="H45"/>
      <c r="I45"/>
    </row>
    <row r="46" spans="1:9" ht="23.25" customHeight="1">
      <c r="A46"/>
      <c r="B46"/>
      <c r="C46"/>
      <c r="D46"/>
      <c r="F46" s="18"/>
      <c r="H46" s="18"/>
      <c r="I46"/>
    </row>
    <row r="47" spans="1:9" ht="23.25" customHeight="1">
      <c r="A47"/>
      <c r="B47"/>
      <c r="C47"/>
      <c r="D47"/>
      <c r="F47" s="14"/>
      <c r="H47" s="18"/>
      <c r="I47"/>
    </row>
    <row r="49" spans="6:6" ht="23.25" customHeight="1">
      <c r="F49" s="25"/>
    </row>
    <row r="50" spans="6:6" ht="23.25" customHeight="1">
      <c r="F50" s="25"/>
    </row>
  </sheetData>
  <mergeCells count="2">
    <mergeCell ref="F7:H7"/>
    <mergeCell ref="F34:H34"/>
  </mergeCells>
  <pageMargins left="0.8" right="0.6" top="0.48" bottom="0.5" header="0.5" footer="0.5"/>
  <pageSetup paperSize="9" scale="78" firstPageNumber="12" fitToWidth="0" fitToHeight="0" orientation="portrait" useFirstPageNumber="1" r:id="rId1"/>
  <headerFooter>
    <oddFooter>&amp;Lหมายเหตุประกอบงบการเงินเป็นส่วนหนึ่งของงบการเงินนี้&amp;14
&amp;C&amp;P</oddFooter>
  </headerFooter>
  <rowBreaks count="1" manualBreakCount="1">
    <brk id="27" max="6" man="1"/>
  </rowBreaks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AD99C-F447-46A2-AEAD-DE42D6FB4C38}">
  <dimension ref="A1:D6"/>
  <sheetViews>
    <sheetView workbookViewId="0"/>
  </sheetViews>
  <sheetFormatPr defaultRowHeight="21.5"/>
  <sheetData>
    <row r="1" spans="1:4">
      <c r="A1">
        <v>1770387538111</v>
      </c>
      <c r="B1" t="s">
        <v>114</v>
      </c>
      <c r="C1" t="s">
        <v>115</v>
      </c>
      <c r="D1">
        <v>5</v>
      </c>
    </row>
    <row r="2" spans="1:4">
      <c r="A2">
        <v>1770387539739</v>
      </c>
      <c r="B2" t="s">
        <v>116</v>
      </c>
      <c r="C2" t="s">
        <v>117</v>
      </c>
      <c r="D2" t="s">
        <v>118</v>
      </c>
    </row>
    <row r="3" spans="1:4">
      <c r="A3">
        <v>1770387539739</v>
      </c>
      <c r="B3" t="s">
        <v>116</v>
      </c>
      <c r="C3" t="s">
        <v>119</v>
      </c>
      <c r="D3" t="s">
        <v>120</v>
      </c>
    </row>
    <row r="4" spans="1:4">
      <c r="A4">
        <v>1770387539739</v>
      </c>
      <c r="B4" t="s">
        <v>116</v>
      </c>
      <c r="C4" t="s">
        <v>121</v>
      </c>
      <c r="D4" t="s">
        <v>122</v>
      </c>
    </row>
    <row r="5" spans="1:4">
      <c r="A5">
        <v>1770387539739</v>
      </c>
      <c r="B5" t="s">
        <v>116</v>
      </c>
      <c r="C5" t="s">
        <v>123</v>
      </c>
      <c r="D5" t="s">
        <v>124</v>
      </c>
    </row>
    <row r="6" spans="1:4">
      <c r="A6">
        <v>1770387539739</v>
      </c>
      <c r="B6" t="s">
        <v>116</v>
      </c>
      <c r="C6" t="s">
        <v>125</v>
      </c>
      <c r="D6" t="s">
        <v>126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3301A-E453-4BCE-83A0-AE725FFAD64F}">
  <dimension ref="A1:D1"/>
  <sheetViews>
    <sheetView workbookViewId="0"/>
  </sheetViews>
  <sheetFormatPr defaultRowHeight="21.5"/>
  <sheetData>
    <row r="1" spans="1:4">
      <c r="A1">
        <v>1770387538503</v>
      </c>
      <c r="B1" t="s">
        <v>114</v>
      </c>
      <c r="C1" t="s">
        <v>115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B7BE5-0E07-4C9E-B9AE-EB31731D399F}">
  <dimension ref="A1:D1"/>
  <sheetViews>
    <sheetView workbookViewId="0"/>
  </sheetViews>
  <sheetFormatPr defaultRowHeight="21.5"/>
  <sheetData>
    <row r="1" spans="1:4">
      <c r="A1">
        <v>1770387539057</v>
      </c>
      <c r="B1" t="s">
        <v>114</v>
      </c>
      <c r="C1" t="s">
        <v>115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4CC39-C5C0-4339-B730-915996264215}">
  <dimension ref="A1:D1"/>
  <sheetViews>
    <sheetView workbookViewId="0"/>
  </sheetViews>
  <sheetFormatPr defaultRowHeight="21.5"/>
  <sheetData>
    <row r="1" spans="1:4">
      <c r="A1">
        <v>1770387539549</v>
      </c>
      <c r="B1" t="s">
        <v>114</v>
      </c>
      <c r="C1" t="s">
        <v>115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datasnipper xmlns="http://datasnipperlegacy" workbookId="7e6e5f6e-d11f-4cd2-b218-1597ee7f48f8" dataSnipperSheetDeleted="false" guid="54e4e49e-085f-48bb-84e3-41d10dca2add" revision="2">
  <settings xmlns="" guid="c9ee59f1-c342-4222-a66b-9b37c05789d6">
    <setting type="boolean" value="True" name="embed-documents" guid="a90e7ae9-716a-422c-b7a1-4d7f51656483"/>
  </settings>
</datasnipper>
</file>

<file path=customXml/item2.xml><?xml version="1.0" encoding="utf-8"?>
<datasnipper xmlns="http://datasnipper" xmlMigrated="true" guid="b19053cc-c3cc-40aa-b0e1-9e651053b557" revision="3"/>
</file>

<file path=customXml/itemProps1.xml><?xml version="1.0" encoding="utf-8"?>
<ds:datastoreItem xmlns:ds="http://schemas.openxmlformats.org/officeDocument/2006/customXml" ds:itemID="{61C27BEE-E8DD-4CEF-A44F-14FBCB83F81C}">
  <ds:schemaRefs>
    <ds:schemaRef ds:uri="http://datasnipperlegacy"/>
    <ds:schemaRef ds:uri=""/>
  </ds:schemaRefs>
</ds:datastoreItem>
</file>

<file path=customXml/itemProps2.xml><?xml version="1.0" encoding="utf-8"?>
<ds:datastoreItem xmlns:ds="http://schemas.openxmlformats.org/officeDocument/2006/customXml" ds:itemID="{021D7F1A-AF5B-4104-AF81-77E1CC75786F}">
  <ds:schemaRefs>
    <ds:schemaRef ds:uri="http://datasnipper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รายละเอียดเงินลงทุน</vt:lpstr>
      <vt:lpstr>PL</vt:lpstr>
      <vt:lpstr>changes</vt:lpstr>
      <vt:lpstr>cash flow</vt:lpstr>
      <vt:lpstr>BS!Print_Area</vt:lpstr>
      <vt:lpstr>'cash flow'!Print_Area</vt:lpstr>
      <vt:lpstr>changes!Print_Area</vt:lpstr>
      <vt:lpstr>PL!Print_Area</vt:lpstr>
      <vt:lpstr>รายละเอียดเงินลงทุน!Print_Area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2024-05-15T08:10:58Z</dcterms:created>
  <dcterms:modified xsi:type="dcterms:W3CDTF">2026-02-13T08:49:36Z</dcterms:modified>
  <cp:category/>
  <cp:contentStatus/>
</cp:coreProperties>
</file>