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mpajee.t\Desktop\Accounting\0925\MDA\FS\"/>
    </mc:Choice>
  </mc:AlternateContent>
  <xr:revisionPtr revIDLastSave="0" documentId="13_ncr:1_{5620AADB-0DEA-4CDB-94AB-DB9457683DB5}" xr6:coauthVersionLast="47" xr6:coauthVersionMax="47" xr10:uidLastSave="{00000000-0000-0000-0000-000000000000}"/>
  <bookViews>
    <workbookView xWindow="-98" yWindow="-98" windowWidth="21795" windowHeight="12975" tabRatio="893" firstSheet="2" activeTab="2" xr2:uid="{4D2C1181-7869-4F51-A0E8-F51E8CBA89C8}"/>
  </bookViews>
  <sheets>
    <sheet name="0000" sheetId="28" state="veryHidden" r:id="rId1"/>
    <sheet name="PL(9)" sheetId="15" state="hidden" r:id="rId2"/>
    <sheet name="FS" sheetId="10" r:id="rId3"/>
  </sheets>
  <definedNames>
    <definedName name="_xlnm.Print_Area" localSheetId="2">FS!$A$1:$V$432</definedName>
    <definedName name="_xlnm.Print_Area" localSheetId="1">'PL(9)'!$A$1:$J$39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5" l="1"/>
  <c r="G12" i="15"/>
  <c r="I12" i="15"/>
  <c r="G15" i="15"/>
  <c r="I15" i="15"/>
  <c r="G16" i="15"/>
  <c r="I16" i="15"/>
  <c r="G18" i="15"/>
  <c r="I18" i="15"/>
  <c r="G20" i="15"/>
  <c r="I20" i="15"/>
  <c r="K20" i="15"/>
  <c r="G21" i="15"/>
  <c r="I21" i="15"/>
  <c r="G24" i="15"/>
  <c r="I24" i="15"/>
  <c r="K24" i="15"/>
  <c r="G26" i="15"/>
  <c r="I26" i="15"/>
  <c r="G30" i="15"/>
  <c r="I30" i="15"/>
  <c r="G34" i="15"/>
  <c r="I34" i="15"/>
  <c r="K26" i="15" l="1"/>
  <c r="K12" i="15"/>
</calcChain>
</file>

<file path=xl/sharedStrings.xml><?xml version="1.0" encoding="utf-8"?>
<sst xmlns="http://schemas.openxmlformats.org/spreadsheetml/2006/main" count="379" uniqueCount="198">
  <si>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</si>
  <si>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</si>
  <si>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</si>
  <si>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</si>
  <si>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รวมหนี้สินหมุนเวียน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</si>
  <si>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</si>
  <si>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</si>
  <si>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</si>
  <si>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รวมรายได้</t>
  </si>
  <si>
    <t>รวมหนี้สิน</t>
  </si>
  <si>
    <t>จัดสรรแล้ว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</si>
  <si>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</si>
  <si>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</si>
  <si>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</si>
  <si>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ยังไม่ได้จัดสรร</t>
  </si>
  <si>
    <t>สินทรัพย์</t>
  </si>
  <si>
    <t xml:space="preserve">สินทรัพย์หมุนเวียนอื่น </t>
  </si>
  <si>
    <t>หนี้สินและส่วนของผู้ถือหุ้น</t>
  </si>
  <si>
    <t>หนี้สินไม่หมุนเวียน</t>
  </si>
  <si>
    <t>รวมหนี้สินไม่หมุนเวียน</t>
  </si>
  <si>
    <t>ทุนจดทะเบียน</t>
  </si>
  <si>
    <t xml:space="preserve">ทุนเรือนหุ้น 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</si>
  <si>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</si>
  <si>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</si>
  <si>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</si>
  <si>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</si>
  <si>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หมายเหตุ</t>
  </si>
  <si>
    <t>เงินสดและรายการเทียบเท่าเงินสด</t>
  </si>
  <si>
    <t xml:space="preserve">ทุนสำรองตามกฎหมาย </t>
  </si>
  <si>
    <t>เงินลงทุนในบริษัทย่อย</t>
  </si>
  <si>
    <t>สินทรัพย์ไม่มีตัวตน</t>
  </si>
  <si>
    <t>สินค้าคงเหลือ</t>
  </si>
  <si>
    <t>เงินลงทุนในบริษัทร่วม</t>
  </si>
  <si>
    <t>กำไรสะสม</t>
  </si>
  <si>
    <t>สำหรับรอบระยะเวลาบัญชี</t>
  </si>
  <si>
    <t>กระแสเงินสดจากกิจกรรมดำเนินงาน</t>
  </si>
  <si>
    <t>กำไรก่อนภาษีเงินได้</t>
  </si>
  <si>
    <t>ค่าตัดจำหน่ายสินทรัพย์ไม่มีตัวตน</t>
  </si>
  <si>
    <t>ดอกเบี้ยรับ</t>
  </si>
  <si>
    <t>ดอกเบี้ยจ่าย</t>
  </si>
  <si>
    <t>กำไรจากการดำเนินงานก่อนการเปลี่ยนแปลงในส่วนประกอบ</t>
  </si>
  <si>
    <t>ของสินทรัพย์และหนี้สินดำเนินงาน</t>
  </si>
  <si>
    <t>การเปลี่ยนแปลงในส่วนประกอบของสินทรัพย์ดำเนินงาน(เพิ่มขึ้น)ลดลง</t>
  </si>
  <si>
    <t>จ่ายภาษีเงินได้</t>
  </si>
  <si>
    <t>กระแสเงินสดจากกิจกรรมลงทุน</t>
  </si>
  <si>
    <t>กระแสเงินสดจากกิจกรรมจัดหาเงิน</t>
  </si>
  <si>
    <t>การเปิดเผยเพิ่มเติมประกอบงบกระแสเงินสด</t>
  </si>
  <si>
    <t>รายการที่ไม่ใช่เงินสด ประกอบด้วย</t>
  </si>
  <si>
    <t>สินทรัพย์ภาษีเงินได้รอตัดบัญชี</t>
  </si>
  <si>
    <t>งบกระแสเงินสด (1/2)</t>
  </si>
  <si>
    <t>งบกระแสเงินสด (2/2)</t>
  </si>
  <si>
    <t>ยังไม่ได้ตรวจสอบ</t>
  </si>
  <si>
    <t>สอบทานแล้ว</t>
  </si>
  <si>
    <t>หน่วย : พันบาท</t>
  </si>
  <si>
    <t>หมายเหตุประกอบงบการเงินระหว่างกาลเป็นส่วนหนึ่งของงบการเงินนี้</t>
  </si>
  <si>
    <t>ทุนที่ออกและชำระแล้ว</t>
  </si>
  <si>
    <t>บริษัท แบงคอกจีโนมิกส์อินโนเวชั่น จำกัด</t>
  </si>
  <si>
    <t>สินทรัพย์สิทธิการใช้</t>
  </si>
  <si>
    <t>รายได้จากการให้บริการ</t>
  </si>
  <si>
    <t>รายได้จากการขาย</t>
  </si>
  <si>
    <t>ต้นทุนขาย</t>
  </si>
  <si>
    <t>ต้นทุนบริการ</t>
  </si>
  <si>
    <t>กำไรขั้นต้น</t>
  </si>
  <si>
    <t>กำไรก่อนค่าใช้จ่าย</t>
  </si>
  <si>
    <t>กำไรจากกิจกรรมดำเนินงาน</t>
  </si>
  <si>
    <t>จำนวนหุ้นสามัญถัวเฉลี่ยถ่วงน้ำหนักที่ใช้ใน-</t>
  </si>
  <si>
    <t>การคำนวณกำไรต่อหุ้น (หุ้น)</t>
  </si>
  <si>
    <t>ค่าเสื่อมราคาส่วนปรับปรุงอาคารและอุปกรณ์</t>
  </si>
  <si>
    <t>ค่าเสื่อมราคาสินทรัพย์สิทธิการใช้</t>
  </si>
  <si>
    <t>ก่อนผลกระทบของอัตราแลกเปลี่ยน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</si>
  <si>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</si>
  <si>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สินทรัพย์ทางการเงินหมุนเวียนอื่น</t>
  </si>
  <si>
    <t>ส่วนปรับปรุงอาคารและอุปกรณ์</t>
  </si>
  <si>
    <t>หน้า 1</t>
  </si>
  <si>
    <t>หน้า 2</t>
  </si>
  <si>
    <t>หน้า 3</t>
  </si>
  <si>
    <t>หน้า 5</t>
  </si>
  <si>
    <t>หน้า 6</t>
  </si>
  <si>
    <t>กำไรสำหรับงวด</t>
  </si>
  <si>
    <t>ปรับกระทบกำไรสำหรับงวดเป็นเงินสดรับ(จ่าย)จากการดำเนินงาน</t>
  </si>
  <si>
    <t>รวมต้นทุน</t>
  </si>
  <si>
    <t>ตรวจสอบแล้ว</t>
  </si>
  <si>
    <t>ซื้อส่วนปรับปรุงอาคารและอุปกรณ์</t>
  </si>
  <si>
    <t>ซื้อสินทรัพย์ไม่มีตัวตน</t>
  </si>
  <si>
    <t>งบกำไรขาดทุนเบ็ดเสร็จ</t>
  </si>
  <si>
    <t>หน่วย : พันบาท ยกเว้นกำไรต่อหุ้นแสดงเป็นบาท</t>
  </si>
  <si>
    <t>สินทรัพย์ภาษีเงินได้ของงวดปัจจุบัน</t>
  </si>
  <si>
    <t>กำไรขาดทุนเบ็ดเสร็จอื่น</t>
  </si>
  <si>
    <t>กำไรขาดทุนเบ็ดเสร็จสำหรับงวด</t>
  </si>
  <si>
    <t>กำไรเบ็ดเสร็จรวมสำหรับงวด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</si>
  <si>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</si>
  <si>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</si>
  <si>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กำไรต่อหุ้น</t>
  </si>
  <si>
    <t xml:space="preserve">กำไรต่อหุ้นขั้นพื้นฐาน (บาท) </t>
  </si>
  <si>
    <t>หน้า 4</t>
  </si>
  <si>
    <t>กลับรายการ(ผลขาดทุน)ด้านเครดิตที่คาดว่าจะเกิดขึ้น</t>
  </si>
  <si>
    <t>เงินสดจ่ายเงินปันผล</t>
  </si>
  <si>
    <t>เงินสดจ่ายชำระหนี้สินตามสัญญาเช่า</t>
  </si>
  <si>
    <t>เงินสดรับค่าดอกเบี้ย</t>
  </si>
  <si>
    <t>สำหรับงวดเก้าเดือนสิ้นสุดวันที่ 30 กันยายน 2565</t>
  </si>
  <si>
    <t>ค่าใช้จ่ายภาษีเงินได้</t>
  </si>
  <si>
    <t>องค์ประกอบอื่นของส่วนของผู้ถือหุ้น</t>
  </si>
  <si>
    <t>เงินฝากสถาบันการเงินติดภาระค้ำประกัน</t>
  </si>
  <si>
    <t>เงินปันผลจ่าย</t>
  </si>
  <si>
    <t>หุ้นสามัญ 600,000,000 หุ้น  มูลค่าหุ้นละ 0.50 บาท</t>
  </si>
  <si>
    <t>กำไรขาดทุนเบ็ดเสร็จอื่นสำหรับงวด</t>
  </si>
  <si>
    <t>2567</t>
  </si>
  <si>
    <t>ปี 2567</t>
  </si>
  <si>
    <t>ยอดคงเหลือ ณ วันที่ 1 มกราคม 2567</t>
  </si>
  <si>
    <t>กำไรเบ็ดเสร็จรวมสำหรับงวด 2567</t>
  </si>
  <si>
    <t>เงินสดจ่ายค่าใช้จ่ายเกี่ยวกับการจัดจำหน่ายหุ้น</t>
  </si>
  <si>
    <t>ส่วนเกินมูลค่าหุ้นสามัญ</t>
  </si>
  <si>
    <t>ออกหุ้นสามัญเพิ่มทุน</t>
  </si>
  <si>
    <t>ลูกหนี้การค้าและลูกหนี้หมุนเวียนอื่น</t>
  </si>
  <si>
    <t>ภาษีเงินได้นิติบุคคลค้างจ่าย</t>
  </si>
  <si>
    <t>เจ้าหนี้การค้าและเจ้าหนี้หมุนเวียนอื่น</t>
  </si>
  <si>
    <t>งบฐานะการเงิน</t>
  </si>
  <si>
    <t>งบการเปลี่ยนแปลงส่วนของผู้ถือหุ้น</t>
  </si>
  <si>
    <t>ผลขาดทุนจากการวัดมูลค่าใหม่ของผลประโยชน์พนักงานที่กำหนดไว้</t>
  </si>
  <si>
    <t>เจ้าหนี้หมุนเวียนอื่นจากการปรับปรุงอาคารและซื้ออุปกรณ์</t>
  </si>
  <si>
    <t>เจ้าหนี้หมุนเวียนอื่นจากการซื้อสินทรัพย์ไม่มีตัวตน</t>
  </si>
  <si>
    <t>เงินสดรับจากการออกหุ้นสามัญเพิ่มทุน</t>
  </si>
  <si>
    <t>เงินสดสุทธิได้มาจาก(ใช้ไปใน)กิจกรรมจัดหาเงิน</t>
  </si>
  <si>
    <t>31 ธันวาคม 2567</t>
  </si>
  <si>
    <t xml:space="preserve"> งบการเงินรวม </t>
  </si>
  <si>
    <t xml:space="preserve"> งบการเงินเฉพาะกิจการ </t>
  </si>
  <si>
    <t>หนี้สินตามสัญญาเช่า - สุทธิจากส่วนที่ถึง</t>
  </si>
  <si>
    <t>กำหนดชำระภายในหนึ่งปี</t>
  </si>
  <si>
    <t>ประมาณการหนี้สินไม่หมุนเวียนสำหรับ</t>
  </si>
  <si>
    <t>ผลประโยชน์พนักงาน</t>
  </si>
  <si>
    <t>ส่วนของหนี้สินตามสัญญาเช่าที่ถึง</t>
  </si>
  <si>
    <t xml:space="preserve">กำหนดชำระภายในหนึ่งปี </t>
  </si>
  <si>
    <t>หนี้สินหมุนเวียนอื่น</t>
  </si>
  <si>
    <t>งบการเงินรวม</t>
  </si>
  <si>
    <t>งบการเงินเฉพาะกิจการ</t>
  </si>
  <si>
    <t>งบกำไรขาดทุนเบ็ดเสร็จ(2/2)</t>
  </si>
  <si>
    <t>การแบ่งปันกำไร(ขาดทุน)</t>
  </si>
  <si>
    <t>ส่วนที่เป็นของผู้ถือหุ้นของบริษัทใหญ่</t>
  </si>
  <si>
    <t>ส่วนที่เป็นของผู้มีส่วนได้เสียที่ไม่มีอำนาจควบคุม</t>
  </si>
  <si>
    <t xml:space="preserve">การแบ่งปันกำไร(ขาดทุน)เบ็ดเสร็จรวม </t>
  </si>
  <si>
    <t>กำไรต่อหุ้นส่วนที่เป็นของผู้ถือหุ้นของบริษัท</t>
  </si>
  <si>
    <t>กำไรต่อหุ้นขั้นพื้นฐาน (บาท)</t>
  </si>
  <si>
    <t>จำนวนหุ้นสามัญถัวเฉลี่ยถ่วงน้ำหนักที่ออกและชำระแล้ว (หุ้น)</t>
  </si>
  <si>
    <t>2568</t>
  </si>
  <si>
    <t>หน้า 7</t>
  </si>
  <si>
    <t>งบกำไรขาดทุนเบ็ดเสร็จ(1/2)</t>
  </si>
  <si>
    <t>ปี 2568</t>
  </si>
  <si>
    <t>ส่วนของผู้ถือหุ้นบริษัทใหญ่</t>
  </si>
  <si>
    <t>ส่วนของผู้มีส่วนได้เสียที่ไม่มีอำนาจควบคุม</t>
  </si>
  <si>
    <t>องค์ประกอบอื่นของ</t>
  </si>
  <si>
    <t>ผลขาดทุนจากการ</t>
  </si>
  <si>
    <t>วัดมูลค่าใหม่ของ</t>
  </si>
  <si>
    <t>ที่กำหนดไว้</t>
  </si>
  <si>
    <t>กำไรเบ็ดเสร็จอื่น :-</t>
  </si>
  <si>
    <t>ยอดคงเหลือต้นปี 1 มกราคม 2568</t>
  </si>
  <si>
    <t>หน้า 8</t>
  </si>
  <si>
    <t>บริษัท แบงคอกจีโนมิกส์อินโนเวชั่น จำกัด (มหาชน) และบริษัทย่อย</t>
  </si>
  <si>
    <t>รวมส่วนของผู้ถือหุ้นของบริษัทใหญ่</t>
  </si>
  <si>
    <t xml:space="preserve"> จัดสรรแล้ว 
ทุนสำรองตามกฎหมาย</t>
  </si>
  <si>
    <t>กำไรเบ็ดเสร็จรวมสำหรับงวด 2568</t>
  </si>
  <si>
    <t>กำไรสำหรับงวด 2568</t>
  </si>
  <si>
    <t xml:space="preserve">  รวมส่วนของ
ผู้ถือหุ้น</t>
  </si>
  <si>
    <t>กำไรสำหรับงวด 2567</t>
  </si>
  <si>
    <t>สินทรัพย์หมุนเวียนอื่น</t>
  </si>
  <si>
    <t xml:space="preserve">    ส่วนเกิน   มูลค่าหุ้นสามัญ</t>
  </si>
  <si>
    <t xml:space="preserve">     จัดสรรแล้ว     ทุนสำรองตาม กฎหมาย</t>
  </si>
  <si>
    <t>ส่วนแบ่งขาดทุนในเงินลงทุนในบริษัทร่วม</t>
  </si>
  <si>
    <t>ส่วนแบ่งขาดทุนจากเงินลงทุนในบริษัทร่วม</t>
  </si>
  <si>
    <t>โอนภาษีเงินได้ถูกหัก ณ ที่จ่ายที่เกินหนึ่งปีเป็นสินทรัพย์ไม่หมุนเวียนอื่น</t>
  </si>
  <si>
    <t>เงินสดและรายการเทียบเท่าเงินสดเพิ่มขึ้นสุทธิ</t>
  </si>
  <si>
    <t xml:space="preserve"> รวมส่วน  ของผู้ถือหุ้น</t>
  </si>
  <si>
    <t>รวมส่วนของ
ผู้ถือหุ้นของบริษัทใหญ่</t>
  </si>
  <si>
    <t>สัญญาซื้อขายเงินตราต่างประเทศล่วงหน้า</t>
  </si>
  <si>
    <t>(กำไร)ขาดทุนที่ยังไม่เกิดขึ้นจากอัตราแลกเปลี่ยน</t>
  </si>
  <si>
    <t>เงินฝากสถาบันการเงินติดภาระค้ำประกันเพิ่มขึ้น</t>
  </si>
  <si>
    <t>หน้า 9</t>
  </si>
  <si>
    <t>หน้า 10</t>
  </si>
  <si>
    <t>เงินสดสุทธิได้มาจาก(ใช้ไปใน)กิจกรรมลงทุน</t>
  </si>
  <si>
    <t>ผลขาดทุนด้านเครดิตที่คาดว่าจะเกิดขึ้น</t>
  </si>
  <si>
    <t>30 กันยายน 2568</t>
  </si>
  <si>
    <t>สำหรับงวดสามเดือนสิ้นสุดวันที่ 30 กันยายน 2568</t>
  </si>
  <si>
    <t>ยอดคงเหลือ ณ วันที่ 30 กันยายน 2568</t>
  </si>
  <si>
    <t>ยอดคงเหลือ ณ วันที่ 30 กันยายน 2567</t>
  </si>
  <si>
    <t>สำหรับงวดเก้าเดือนสิ้นสุดวันที่ 30 กันยายน 2568</t>
  </si>
  <si>
    <t>หนี้สินทางการเงินหมุนเวียนอื่น</t>
  </si>
  <si>
    <t>ขาดทุนจากการเปลี่ยนแปลงมูลค่ายุติธรรมของ</t>
  </si>
  <si>
    <t>การเพิ่มทุนจากผู้มีส่วนได้เสียที่ไม่มีอำนาจควบคุม</t>
  </si>
  <si>
    <t>สินทรัพย์สิทธิการใช้เพิ่มขึ้นจากหนี้สินตามสัญญาเช่า</t>
  </si>
  <si>
    <t>-</t>
  </si>
  <si>
    <t>(กลับรายการ)การปรับลดสินค้าคงเหลือเป็นมูลค่าสุทธิที่จะได้รับ</t>
  </si>
  <si>
    <t>เงินสดจ่ายเงินลงทุนในบริษัทย่อย</t>
  </si>
  <si>
    <t>การเปลี่ยนแปลงในส่วนประกอบของหนี้สินดำเนินงานเพิ่มขึ้น</t>
  </si>
  <si>
    <t>เงินสดรับจากส่วนได้เสียที่ไม่มีอำนาจควบคุม</t>
  </si>
  <si>
    <t>ค่าใช้จ่ายผลประโยชน์ระยะยาวของพนักงาน</t>
  </si>
  <si>
    <t>เงินสดรับ(จ่าย)จากการดำเนินงาน</t>
  </si>
  <si>
    <t>เงินสดสุทธิได้มาจาก(ใช้ไปใน)กิจกรรมดำเนินงาน</t>
  </si>
  <si>
    <t>สินทรัพย์ทางการเงินหมุนเวียนอื่น - เงินฝากประจำธนาคาร(เพิ่มขึ้น)ลดลง</t>
  </si>
  <si>
    <t>ณ วันที่ 30 กันยายน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</si>
</sst>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#,##0;[Red]\(#,##0\)"/>
    <numFmt numFmtId="166" formatCode="_-* #,##0_-;\-* #,##0_-;_-* &quot;-&quot;??_-;_-@_-"/>
    <numFmt numFmtId="167" formatCode="_-* #,##0.00_-;\(#,##0\);_-* &quot;-&quot;??_-;_-@_-"/>
    <numFmt numFmtId="168" formatCode="&quot;฿&quot;\t#,##0_);[Red]\(&quot;฿&quot;\t#,##0\)"/>
    <numFmt numFmtId="169" formatCode="_-* #,##0\ _F_B_-;\-* #,##0\ _F_B_-;_-* &quot;-&quot;\ _F_B_-;_-@_-"/>
    <numFmt numFmtId="170" formatCode="_-* #,##0.00\ _F_B_-;\-* #,##0.00\ _F_B_-;_-* &quot;-&quot;??\ _F_B_-;_-@_-"/>
    <numFmt numFmtId="171" formatCode="_-&quot;S$&quot;* #,##0.00_-;\-&quot;S$&quot;* #,##0.00_-;_-&quot;S$&quot;* &quot;-&quot;??_-;_-@_-"/>
    <numFmt numFmtId="172" formatCode="_-* #,##0_-;\(#,##0\);_-* &quot;-&quot;??_-;_-@_-"/>
    <numFmt numFmtId="173" formatCode="_(* #,##0_);_(* \(#,##0\);_(* &quot;-&quot;\ \ \ ??_);_(@_)"/>
    <numFmt numFmtId="174" formatCode="_(* #,##0.0_);_(* \(#,##0.0\);_(* &quot;-&quot;_);_(@_)"/>
    <numFmt numFmtId="175" formatCode="_(* #,##0.00_);_(* \(#,##0.00\);_(* &quot;-&quot;_);_(@_)"/>
    <numFmt numFmtId="176" formatCode="_(* #,##0_);_(* \(#,##0\);_(* &quot;-&quot;??_);_(@_)"/>
    <numFmt numFmtId="177" formatCode="_(* #,##0.000_);_(* \(#,##0.000\);_(* &quot;-&quot;??_);_(@_)"/>
  </numFmts>
  <fonts count="21">
    <font>
      <sz val="14"/>
      <name val="Cordia New"/>
      <charset val="222"/>
    </font>
    <font>
      <sz val="14"/>
      <name val="Cordia New"/>
      <family val="2"/>
    </font>
    <font>
      <sz val="10"/>
      <name val="Arial"/>
      <family val="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8"/>
      <name val="Cordia New"/>
      <family val="2"/>
    </font>
    <font>
      <sz val="14"/>
      <name val="AngsanaUPC"/>
      <family val="1"/>
      <charset val="1"/>
    </font>
    <font>
      <sz val="16"/>
      <name val="Angsana New"/>
      <family val="1"/>
    </font>
    <font>
      <u/>
      <sz val="16"/>
      <name val="Angsana New"/>
      <family val="1"/>
    </font>
    <font>
      <b/>
      <sz val="16"/>
      <name val="Angsana New"/>
      <family val="1"/>
    </font>
    <font>
      <b/>
      <u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6"/>
      <color rgb="FF0070C0"/>
      <name val="Angsana New"/>
      <family val="1"/>
    </font>
    <font>
      <sz val="15"/>
      <color rgb="FF0070C0"/>
      <name val="Angsana New"/>
      <family val="1"/>
    </font>
    <font>
      <sz val="15"/>
      <color rgb="FF00B0F0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171" fontId="3" fillId="0" borderId="0"/>
    <xf numFmtId="169" fontId="3" fillId="0" borderId="0"/>
    <xf numFmtId="170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3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  <xf numFmtId="43" fontId="1" fillId="0" borderId="0" applyFont="0" applyFill="0" applyBorder="0" applyAlignment="0" applyProtection="0"/>
    <xf numFmtId="0" fontId="7" fillId="0" borderId="0"/>
  </cellStyleXfs>
  <cellXfs count="192">
    <xf numFmtId="0" fontId="0" fillId="0" borderId="0" xfId="0"/>
    <xf numFmtId="0" fontId="8" fillId="0" borderId="0" xfId="0" applyFont="1"/>
    <xf numFmtId="49" fontId="9" fillId="0" borderId="0" xfId="11" applyNumberFormat="1" applyFont="1" applyFill="1" applyBorder="1" applyAlignment="1" applyProtection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37" fontId="8" fillId="0" borderId="0" xfId="0" applyNumberFormat="1" applyFont="1" applyAlignment="1">
      <alignment horizontal="centerContinuous"/>
    </xf>
    <xf numFmtId="43" fontId="8" fillId="0" borderId="0" xfId="11" applyFont="1" applyFill="1" applyAlignment="1">
      <alignment horizontal="centerContinuous"/>
    </xf>
    <xf numFmtId="37" fontId="8" fillId="0" borderId="0" xfId="0" applyNumberFormat="1" applyFont="1"/>
    <xf numFmtId="43" fontId="10" fillId="0" borderId="0" xfId="0" applyNumberFormat="1" applyFont="1" applyAlignment="1">
      <alignment horizontal="center"/>
    </xf>
    <xf numFmtId="43" fontId="8" fillId="0" borderId="0" xfId="0" applyNumberFormat="1" applyFont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3" fontId="8" fillId="0" borderId="3" xfId="0" applyNumberFormat="1" applyFont="1" applyBorder="1"/>
    <xf numFmtId="0" fontId="8" fillId="0" borderId="0" xfId="0" applyFont="1" applyAlignment="1">
      <alignment horizontal="left"/>
    </xf>
    <xf numFmtId="166" fontId="8" fillId="0" borderId="0" xfId="11" applyNumberFormat="1" applyFont="1" applyFill="1" applyAlignment="1" applyProtection="1"/>
    <xf numFmtId="166" fontId="8" fillId="0" borderId="0" xfId="11" applyNumberFormat="1" applyFont="1" applyFill="1" applyBorder="1" applyAlignment="1" applyProtection="1"/>
    <xf numFmtId="166" fontId="8" fillId="0" borderId="4" xfId="11" applyNumberFormat="1" applyFont="1" applyFill="1" applyBorder="1" applyAlignment="1" applyProtection="1"/>
    <xf numFmtId="43" fontId="8" fillId="0" borderId="0" xfId="11" applyFont="1" applyFill="1" applyAlignment="1"/>
    <xf numFmtId="0" fontId="8" fillId="0" borderId="0" xfId="0" quotePrefix="1" applyFont="1" applyAlignment="1">
      <alignment horizontal="left"/>
    </xf>
    <xf numFmtId="166" fontId="8" fillId="0" borderId="3" xfId="11" applyNumberFormat="1" applyFont="1" applyFill="1" applyBorder="1" applyAlignment="1" applyProtection="1"/>
    <xf numFmtId="0" fontId="8" fillId="0" borderId="0" xfId="0" applyFont="1" applyAlignment="1">
      <alignment horizontal="center"/>
    </xf>
    <xf numFmtId="164" fontId="8" fillId="0" borderId="0" xfId="11" applyNumberFormat="1" applyFont="1" applyFill="1" applyBorder="1" applyAlignment="1" applyProtection="1"/>
    <xf numFmtId="175" fontId="8" fillId="0" borderId="0" xfId="11" applyNumberFormat="1" applyFont="1" applyFill="1" applyBorder="1" applyAlignment="1" applyProtection="1"/>
    <xf numFmtId="2" fontId="8" fillId="0" borderId="0" xfId="0" quotePrefix="1" applyNumberFormat="1" applyFont="1" applyAlignment="1">
      <alignment horizontal="center"/>
    </xf>
    <xf numFmtId="166" fontId="8" fillId="0" borderId="0" xfId="11" applyNumberFormat="1" applyFont="1" applyFill="1" applyAlignment="1"/>
    <xf numFmtId="39" fontId="8" fillId="0" borderId="0" xfId="0" applyNumberFormat="1" applyFont="1"/>
    <xf numFmtId="0" fontId="10" fillId="0" borderId="0" xfId="0" applyFont="1" applyAlignment="1">
      <alignment horizontal="centerContinuous" vertical="center"/>
    </xf>
    <xf numFmtId="166" fontId="8" fillId="0" borderId="0" xfId="11" applyNumberFormat="1" applyFont="1" applyFill="1" applyBorder="1" applyAlignment="1"/>
    <xf numFmtId="166" fontId="8" fillId="0" borderId="5" xfId="11" applyNumberFormat="1" applyFont="1" applyFill="1" applyBorder="1" applyAlignment="1" applyProtection="1"/>
    <xf numFmtId="0" fontId="8" fillId="0" borderId="0" xfId="0" quotePrefix="1" applyFont="1" applyAlignment="1">
      <alignment horizontal="center"/>
    </xf>
    <xf numFmtId="0" fontId="8" fillId="0" borderId="0" xfId="0" applyFont="1" applyAlignment="1">
      <alignment vertical="center"/>
    </xf>
    <xf numFmtId="43" fontId="8" fillId="0" borderId="0" xfId="11" applyFont="1" applyFill="1" applyAlignment="1">
      <alignment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6" fontId="8" fillId="0" borderId="0" xfId="11" applyNumberFormat="1" applyFont="1" applyFill="1" applyAlignment="1" applyProtection="1">
      <alignment vertical="center"/>
    </xf>
    <xf numFmtId="0" fontId="8" fillId="0" borderId="0" xfId="0" quotePrefix="1" applyFont="1" applyAlignment="1">
      <alignment horizontal="left" vertical="center"/>
    </xf>
    <xf numFmtId="166" fontId="8" fillId="0" borderId="0" xfId="11" applyNumberFormat="1" applyFont="1" applyFill="1" applyBorder="1" applyAlignment="1" applyProtection="1">
      <alignment vertical="center"/>
    </xf>
    <xf numFmtId="166" fontId="8" fillId="0" borderId="3" xfId="11" applyNumberFormat="1" applyFont="1" applyFill="1" applyBorder="1" applyAlignment="1" applyProtection="1">
      <alignment vertical="center"/>
    </xf>
    <xf numFmtId="166" fontId="8" fillId="0" borderId="4" xfId="11" applyNumberFormat="1" applyFont="1" applyFill="1" applyBorder="1" applyAlignment="1" applyProtection="1">
      <alignment vertical="center"/>
    </xf>
    <xf numFmtId="166" fontId="8" fillId="0" borderId="6" xfId="11" applyNumberFormat="1" applyFont="1" applyFill="1" applyBorder="1" applyAlignment="1" applyProtection="1">
      <alignment vertical="center"/>
    </xf>
    <xf numFmtId="166" fontId="8" fillId="0" borderId="5" xfId="11" applyNumberFormat="1" applyFont="1" applyFill="1" applyBorder="1" applyAlignment="1" applyProtection="1">
      <alignment vertical="center"/>
    </xf>
    <xf numFmtId="173" fontId="8" fillId="0" borderId="0" xfId="0" applyNumberFormat="1" applyFont="1"/>
    <xf numFmtId="173" fontId="10" fillId="0" borderId="0" xfId="0" applyNumberFormat="1" applyFont="1" applyAlignment="1">
      <alignment horizontal="centerContinuous"/>
    </xf>
    <xf numFmtId="0" fontId="11" fillId="0" borderId="0" xfId="0" applyFont="1" applyAlignment="1">
      <alignment horizontal="center"/>
    </xf>
    <xf numFmtId="173" fontId="8" fillId="0" borderId="0" xfId="11" applyNumberFormat="1" applyFont="1" applyFill="1" applyBorder="1" applyAlignment="1"/>
    <xf numFmtId="173" fontId="8" fillId="0" borderId="0" xfId="11" applyNumberFormat="1" applyFont="1" applyFill="1" applyBorder="1"/>
    <xf numFmtId="173" fontId="8" fillId="0" borderId="4" xfId="11" applyNumberFormat="1" applyFont="1" applyFill="1" applyBorder="1"/>
    <xf numFmtId="173" fontId="8" fillId="0" borderId="6" xfId="11" applyNumberFormat="1" applyFont="1" applyFill="1" applyBorder="1"/>
    <xf numFmtId="173" fontId="8" fillId="0" borderId="7" xfId="0" applyNumberFormat="1" applyFont="1" applyBorder="1"/>
    <xf numFmtId="173" fontId="8" fillId="0" borderId="4" xfId="0" applyNumberFormat="1" applyFont="1" applyBorder="1" applyAlignment="1">
      <alignment horizontal="center"/>
    </xf>
    <xf numFmtId="164" fontId="8" fillId="0" borderId="0" xfId="0" applyNumberFormat="1" applyFont="1" applyAlignment="1">
      <alignment horizontal="centerContinuous" vertical="center"/>
    </xf>
    <xf numFmtId="0" fontId="10" fillId="0" borderId="0" xfId="0" applyFont="1" applyAlignment="1">
      <alignment vertical="center"/>
    </xf>
    <xf numFmtId="166" fontId="8" fillId="0" borderId="0" xfId="11" applyNumberFormat="1" applyFont="1" applyFill="1" applyBorder="1" applyAlignment="1">
      <alignment vertical="center"/>
    </xf>
    <xf numFmtId="164" fontId="8" fillId="0" borderId="0" xfId="11" applyNumberFormat="1" applyFont="1" applyFill="1" applyBorder="1" applyAlignment="1">
      <alignment vertical="center"/>
    </xf>
    <xf numFmtId="166" fontId="8" fillId="0" borderId="7" xfId="11" applyNumberFormat="1" applyFont="1" applyFill="1" applyBorder="1" applyAlignment="1">
      <alignment vertical="center"/>
    </xf>
    <xf numFmtId="43" fontId="8" fillId="0" borderId="0" xfId="11" applyFont="1" applyFill="1" applyAlignment="1" applyProtection="1">
      <alignment horizontal="right" vertical="center"/>
    </xf>
    <xf numFmtId="173" fontId="8" fillId="0" borderId="4" xfId="11" applyNumberFormat="1" applyFont="1" applyFill="1" applyBorder="1" applyAlignment="1"/>
    <xf numFmtId="172" fontId="8" fillId="0" borderId="0" xfId="11" applyNumberFormat="1" applyFont="1" applyFill="1" applyAlignment="1" applyProtection="1"/>
    <xf numFmtId="172" fontId="8" fillId="0" borderId="6" xfId="11" applyNumberFormat="1" applyFont="1" applyFill="1" applyBorder="1" applyAlignment="1" applyProtection="1"/>
    <xf numFmtId="172" fontId="8" fillId="0" borderId="0" xfId="11" applyNumberFormat="1" applyFont="1" applyFill="1" applyBorder="1" applyAlignment="1" applyProtection="1"/>
    <xf numFmtId="172" fontId="8" fillId="0" borderId="4" xfId="11" applyNumberFormat="1" applyFont="1" applyFill="1" applyBorder="1" applyAlignment="1" applyProtection="1"/>
    <xf numFmtId="172" fontId="8" fillId="0" borderId="3" xfId="11" applyNumberFormat="1" applyFont="1" applyFill="1" applyBorder="1" applyAlignment="1" applyProtection="1"/>
    <xf numFmtId="0" fontId="10" fillId="0" borderId="0" xfId="0" applyFont="1" applyAlignment="1">
      <alignment horizontal="center"/>
    </xf>
    <xf numFmtId="43" fontId="8" fillId="0" borderId="0" xfId="11" applyFont="1" applyFill="1" applyBorder="1" applyAlignment="1">
      <alignment horizontal="centerContinuous" vertical="center"/>
    </xf>
    <xf numFmtId="166" fontId="8" fillId="0" borderId="0" xfId="0" applyNumberFormat="1" applyFont="1" applyAlignment="1">
      <alignment horizontal="centerContinuous"/>
    </xf>
    <xf numFmtId="0" fontId="10" fillId="0" borderId="0" xfId="0" applyFont="1"/>
    <xf numFmtId="0" fontId="8" fillId="0" borderId="4" xfId="0" applyFont="1" applyBorder="1" applyAlignment="1">
      <alignment horizontal="center"/>
    </xf>
    <xf numFmtId="0" fontId="11" fillId="0" borderId="0" xfId="0" applyFont="1" applyAlignment="1">
      <alignment vertical="center"/>
    </xf>
    <xf numFmtId="166" fontId="8" fillId="0" borderId="0" xfId="11" applyNumberFormat="1" applyFont="1"/>
    <xf numFmtId="166" fontId="8" fillId="0" borderId="3" xfId="11" applyNumberFormat="1" applyFont="1" applyFill="1" applyBorder="1"/>
    <xf numFmtId="166" fontId="8" fillId="0" borderId="0" xfId="11" applyNumberFormat="1" applyFont="1" applyFill="1" applyBorder="1"/>
    <xf numFmtId="166" fontId="8" fillId="0" borderId="0" xfId="0" applyNumberFormat="1" applyFont="1"/>
    <xf numFmtId="173" fontId="8" fillId="0" borderId="0" xfId="0" applyNumberFormat="1" applyFont="1" applyAlignment="1">
      <alignment horizontal="center"/>
    </xf>
    <xf numFmtId="43" fontId="8" fillId="0" borderId="6" xfId="0" applyNumberFormat="1" applyFont="1" applyBorder="1" applyAlignment="1">
      <alignment horizontal="center"/>
    </xf>
    <xf numFmtId="172" fontId="8" fillId="0" borderId="7" xfId="0" applyNumberFormat="1" applyFont="1" applyBorder="1"/>
    <xf numFmtId="41" fontId="8" fillId="0" borderId="0" xfId="11" applyNumberFormat="1" applyFont="1" applyFill="1" applyAlignment="1">
      <alignment vertical="center"/>
    </xf>
    <xf numFmtId="167" fontId="8" fillId="0" borderId="0" xfId="11" applyNumberFormat="1" applyFont="1"/>
    <xf numFmtId="41" fontId="8" fillId="0" borderId="0" xfId="11" applyNumberFormat="1" applyFont="1" applyFill="1" applyAlignment="1" applyProtection="1">
      <alignment vertical="center"/>
    </xf>
    <xf numFmtId="41" fontId="8" fillId="0" borderId="0" xfId="11" applyNumberFormat="1" applyFont="1" applyFill="1" applyBorder="1" applyAlignment="1" applyProtection="1">
      <alignment vertical="center"/>
    </xf>
    <xf numFmtId="43" fontId="8" fillId="0" borderId="0" xfId="11" applyFont="1" applyFill="1" applyAlignment="1" applyProtection="1">
      <alignment horizontal="right"/>
    </xf>
    <xf numFmtId="164" fontId="8" fillId="0" borderId="7" xfId="11" applyNumberFormat="1" applyFont="1" applyFill="1" applyBorder="1" applyAlignment="1">
      <alignment vertical="center"/>
    </xf>
    <xf numFmtId="176" fontId="8" fillId="0" borderId="0" xfId="11" applyNumberFormat="1" applyFont="1" applyFill="1" applyBorder="1" applyAlignment="1">
      <alignment vertical="center"/>
    </xf>
    <xf numFmtId="174" fontId="8" fillId="0" borderId="0" xfId="11" applyNumberFormat="1" applyFont="1" applyFill="1" applyAlignment="1" applyProtection="1">
      <alignment horizontal="right" vertical="center"/>
    </xf>
    <xf numFmtId="41" fontId="8" fillId="0" borderId="7" xfId="11" applyNumberFormat="1" applyFont="1" applyFill="1" applyBorder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164" fontId="8" fillId="0" borderId="0" xfId="11" applyNumberFormat="1" applyFont="1" applyFill="1" applyAlignment="1" applyProtection="1">
      <alignment horizontal="right" vertical="center"/>
    </xf>
    <xf numFmtId="173" fontId="8" fillId="0" borderId="3" xfId="11" applyNumberFormat="1" applyFont="1" applyFill="1" applyBorder="1" applyAlignment="1"/>
    <xf numFmtId="176" fontId="8" fillId="0" borderId="0" xfId="0" applyNumberFormat="1" applyFont="1" applyAlignment="1">
      <alignment vertical="center"/>
    </xf>
    <xf numFmtId="41" fontId="8" fillId="0" borderId="0" xfId="11" applyNumberFormat="1" applyFont="1" applyFill="1" applyBorder="1" applyAlignment="1">
      <alignment vertical="center"/>
    </xf>
    <xf numFmtId="41" fontId="8" fillId="0" borderId="3" xfId="11" applyNumberFormat="1" applyFont="1" applyFill="1" applyBorder="1" applyAlignment="1">
      <alignment vertical="center"/>
    </xf>
    <xf numFmtId="41" fontId="8" fillId="0" borderId="6" xfId="11" applyNumberFormat="1" applyFont="1" applyFill="1" applyBorder="1" applyAlignment="1">
      <alignment vertical="center"/>
    </xf>
    <xf numFmtId="176" fontId="8" fillId="0" borderId="7" xfId="11" applyNumberFormat="1" applyFont="1" applyFill="1" applyBorder="1" applyAlignment="1">
      <alignment vertical="center"/>
    </xf>
    <xf numFmtId="165" fontId="8" fillId="0" borderId="0" xfId="11" applyNumberFormat="1" applyFont="1" applyFill="1" applyBorder="1" applyAlignment="1"/>
    <xf numFmtId="166" fontId="8" fillId="0" borderId="0" xfId="11" applyNumberFormat="1" applyFont="1" applyFill="1" applyBorder="1" applyAlignment="1" applyProtection="1">
      <alignment horizontal="right"/>
    </xf>
    <xf numFmtId="41" fontId="8" fillId="0" borderId="0" xfId="11" applyNumberFormat="1" applyFont="1" applyFill="1" applyAlignment="1" applyProtection="1">
      <alignment horizontal="center" vertical="center"/>
    </xf>
    <xf numFmtId="0" fontId="12" fillId="0" borderId="3" xfId="11" applyNumberFormat="1" applyFont="1" applyFill="1" applyBorder="1" applyAlignment="1" applyProtection="1">
      <alignment horizontal="center" vertical="center"/>
    </xf>
    <xf numFmtId="166" fontId="12" fillId="0" borderId="0" xfId="0" applyNumberFormat="1" applyFont="1" applyAlignment="1">
      <alignment vertical="center"/>
    </xf>
    <xf numFmtId="0" fontId="12" fillId="0" borderId="4" xfId="11" applyNumberFormat="1" applyFont="1" applyFill="1" applyBorder="1" applyAlignment="1" applyProtection="1">
      <alignment horizontal="center" vertical="center"/>
    </xf>
    <xf numFmtId="37" fontId="10" fillId="0" borderId="0" xfId="0" applyNumberFormat="1" applyFont="1" applyAlignment="1">
      <alignment horizontal="centerContinuous"/>
    </xf>
    <xf numFmtId="43" fontId="10" fillId="0" borderId="0" xfId="11" applyFont="1" applyFill="1" applyAlignment="1">
      <alignment horizontal="centerContinuous"/>
    </xf>
    <xf numFmtId="49" fontId="12" fillId="0" borderId="3" xfId="11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Alignment="1">
      <alignment vertical="center"/>
    </xf>
    <xf numFmtId="49" fontId="12" fillId="0" borderId="4" xfId="11" applyNumberFormat="1" applyFont="1" applyFill="1" applyBorder="1" applyAlignment="1" applyProtection="1">
      <alignment horizontal="center" vertical="center"/>
    </xf>
    <xf numFmtId="176" fontId="12" fillId="0" borderId="0" xfId="11" applyNumberFormat="1" applyFont="1" applyFill="1" applyBorder="1" applyAlignment="1" applyProtection="1"/>
    <xf numFmtId="176" fontId="12" fillId="0" borderId="7" xfId="11" applyNumberFormat="1" applyFont="1" applyFill="1" applyBorder="1" applyAlignment="1" applyProtection="1"/>
    <xf numFmtId="0" fontId="8" fillId="0" borderId="0" xfId="0" quotePrefix="1" applyFont="1"/>
    <xf numFmtId="176" fontId="12" fillId="0" borderId="7" xfId="0" applyNumberFormat="1" applyFont="1" applyBorder="1"/>
    <xf numFmtId="176" fontId="12" fillId="0" borderId="0" xfId="0" applyNumberFormat="1" applyFont="1"/>
    <xf numFmtId="0" fontId="12" fillId="0" borderId="0" xfId="0" applyFont="1" applyAlignment="1">
      <alignment horizontal="center"/>
    </xf>
    <xf numFmtId="176" fontId="13" fillId="0" borderId="0" xfId="11" applyNumberFormat="1" applyFont="1" applyFill="1" applyBorder="1" applyAlignment="1" applyProtection="1"/>
    <xf numFmtId="38" fontId="18" fillId="0" borderId="0" xfId="0" applyNumberFormat="1" applyFont="1" applyAlignment="1">
      <alignment horizontal="left"/>
    </xf>
    <xf numFmtId="38" fontId="18" fillId="0" borderId="0" xfId="0" applyNumberFormat="1" applyFont="1"/>
    <xf numFmtId="166" fontId="18" fillId="0" borderId="0" xfId="11" applyNumberFormat="1" applyFont="1" applyFill="1" applyAlignment="1" applyProtection="1"/>
    <xf numFmtId="176" fontId="19" fillId="0" borderId="0" xfId="11" applyNumberFormat="1" applyFont="1" applyFill="1" applyBorder="1" applyAlignment="1" applyProtection="1"/>
    <xf numFmtId="166" fontId="18" fillId="0" borderId="0" xfId="11" applyNumberFormat="1" applyFont="1" applyFill="1" applyBorder="1" applyAlignment="1" applyProtection="1"/>
    <xf numFmtId="0" fontId="18" fillId="0" borderId="0" xfId="0" applyFont="1"/>
    <xf numFmtId="38" fontId="8" fillId="0" borderId="0" xfId="12" applyNumberFormat="1" applyFont="1" applyAlignment="1">
      <alignment horizontal="left"/>
    </xf>
    <xf numFmtId="176" fontId="20" fillId="0" borderId="0" xfId="11" applyNumberFormat="1" applyFont="1" applyFill="1" applyBorder="1" applyAlignment="1" applyProtection="1"/>
    <xf numFmtId="38" fontId="8" fillId="0" borderId="0" xfId="12" applyNumberFormat="1" applyFont="1"/>
    <xf numFmtId="176" fontId="8" fillId="0" borderId="0" xfId="12" applyNumberFormat="1" applyFont="1"/>
    <xf numFmtId="176" fontId="12" fillId="0" borderId="0" xfId="12" applyNumberFormat="1" applyFont="1"/>
    <xf numFmtId="39" fontId="12" fillId="0" borderId="0" xfId="0" applyNumberFormat="1" applyFont="1"/>
    <xf numFmtId="38" fontId="8" fillId="0" borderId="0" xfId="12" applyNumberFormat="1" applyFont="1" applyAlignment="1">
      <alignment horizontal="right"/>
    </xf>
    <xf numFmtId="37" fontId="8" fillId="0" borderId="0" xfId="0" quotePrefix="1" applyNumberFormat="1" applyFont="1" applyAlignment="1">
      <alignment horizontal="center"/>
    </xf>
    <xf numFmtId="0" fontId="8" fillId="0" borderId="4" xfId="0" quotePrefix="1" applyFont="1" applyBorder="1" applyAlignment="1">
      <alignment horizontal="center"/>
    </xf>
    <xf numFmtId="172" fontId="8" fillId="0" borderId="0" xfId="0" applyNumberFormat="1" applyFont="1"/>
    <xf numFmtId="166" fontId="8" fillId="0" borderId="0" xfId="11" applyNumberFormat="1" applyFont="1" applyFill="1"/>
    <xf numFmtId="174" fontId="8" fillId="0" borderId="3" xfId="11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3" fontId="12" fillId="0" borderId="0" xfId="11" applyFont="1" applyFill="1" applyBorder="1" applyAlignment="1">
      <alignment horizontal="center" vertical="center"/>
    </xf>
    <xf numFmtId="0" fontId="12" fillId="0" borderId="3" xfId="0" quotePrefix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3" fontId="12" fillId="0" borderId="3" xfId="11" applyFont="1" applyFill="1" applyBorder="1" applyAlignment="1">
      <alignment horizontal="centerContinuous" vertical="center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176" fontId="14" fillId="0" borderId="0" xfId="0" applyNumberFormat="1" applyFont="1" applyAlignment="1">
      <alignment vertical="center"/>
    </xf>
    <xf numFmtId="176" fontId="14" fillId="0" borderId="0" xfId="11" applyNumberFormat="1" applyFont="1" applyFill="1" applyBorder="1" applyAlignment="1">
      <alignment vertical="center"/>
    </xf>
    <xf numFmtId="41" fontId="14" fillId="0" borderId="0" xfId="11" applyNumberFormat="1" applyFont="1" applyFill="1" applyBorder="1" applyAlignment="1">
      <alignment vertical="center"/>
    </xf>
    <xf numFmtId="41" fontId="14" fillId="0" borderId="3" xfId="11" applyNumberFormat="1" applyFont="1" applyFill="1" applyBorder="1" applyAlignment="1">
      <alignment vertical="center"/>
    </xf>
    <xf numFmtId="41" fontId="14" fillId="0" borderId="6" xfId="11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176" fontId="14" fillId="0" borderId="7" xfId="11" applyNumberFormat="1" applyFont="1" applyFill="1" applyBorder="1" applyAlignment="1">
      <alignment vertical="center"/>
    </xf>
    <xf numFmtId="166" fontId="14" fillId="0" borderId="0" xfId="11" applyNumberFormat="1" applyFont="1" applyFill="1" applyBorder="1" applyAlignment="1">
      <alignment vertical="center"/>
    </xf>
    <xf numFmtId="38" fontId="14" fillId="0" borderId="0" xfId="12" applyNumberFormat="1" applyFont="1" applyAlignment="1">
      <alignment horizontal="right"/>
    </xf>
    <xf numFmtId="0" fontId="12" fillId="0" borderId="6" xfId="0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166" fontId="10" fillId="0" borderId="0" xfId="11" applyNumberFormat="1" applyFont="1" applyFill="1" applyBorder="1" applyAlignment="1" applyProtection="1"/>
    <xf numFmtId="177" fontId="13" fillId="0" borderId="0" xfId="11" applyNumberFormat="1" applyFont="1" applyFill="1" applyBorder="1" applyAlignment="1" applyProtection="1"/>
    <xf numFmtId="177" fontId="10" fillId="0" borderId="0" xfId="11" applyNumberFormat="1" applyFont="1" applyFill="1" applyBorder="1" applyAlignment="1" applyProtection="1"/>
    <xf numFmtId="43" fontId="8" fillId="0" borderId="6" xfId="0" applyNumberFormat="1" applyFont="1" applyBorder="1"/>
    <xf numFmtId="164" fontId="8" fillId="0" borderId="3" xfId="11" applyNumberFormat="1" applyFont="1" applyFill="1" applyBorder="1" applyAlignment="1" applyProtection="1">
      <alignment horizontal="right" vertical="center"/>
    </xf>
    <xf numFmtId="43" fontId="8" fillId="0" borderId="4" xfId="0" applyNumberFormat="1" applyFont="1" applyBorder="1" applyAlignment="1">
      <alignment horizontal="center"/>
    </xf>
    <xf numFmtId="166" fontId="8" fillId="0" borderId="0" xfId="11" applyNumberFormat="1" applyFont="1" applyFill="1" applyAlignment="1">
      <alignment vertical="center"/>
    </xf>
    <xf numFmtId="164" fontId="12" fillId="0" borderId="0" xfId="11" applyNumberFormat="1" applyFont="1" applyFill="1" applyAlignment="1" applyProtection="1">
      <alignment horizontal="right" vertical="center"/>
    </xf>
    <xf numFmtId="0" fontId="14" fillId="0" borderId="3" xfId="0" applyFont="1" applyBorder="1" applyAlignment="1">
      <alignment horizontal="center"/>
    </xf>
    <xf numFmtId="43" fontId="10" fillId="0" borderId="0" xfId="0" applyNumberFormat="1" applyFont="1" applyAlignment="1">
      <alignment horizontal="center" vertical="center"/>
    </xf>
    <xf numFmtId="37" fontId="8" fillId="0" borderId="4" xfId="0" applyNumberFormat="1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43" fontId="10" fillId="0" borderId="0" xfId="0" applyNumberFormat="1" applyFont="1" applyAlignment="1">
      <alignment horizontal="center"/>
    </xf>
    <xf numFmtId="43" fontId="12" fillId="0" borderId="3" xfId="11" applyFont="1" applyFill="1" applyBorder="1" applyAlignment="1">
      <alignment horizontal="center" vertical="center"/>
    </xf>
    <xf numFmtId="38" fontId="8" fillId="0" borderId="3" xfId="0" applyNumberFormat="1" applyFont="1" applyBorder="1" applyAlignment="1">
      <alignment horizontal="center"/>
    </xf>
    <xf numFmtId="37" fontId="8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43" fontId="10" fillId="0" borderId="0" xfId="0" applyNumberFormat="1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3" fontId="16" fillId="0" borderId="0" xfId="0" applyNumberFormat="1" applyFont="1" applyAlignment="1">
      <alignment horizontal="center" vertical="center"/>
    </xf>
    <xf numFmtId="43" fontId="8" fillId="0" borderId="3" xfId="0" applyNumberFormat="1" applyFont="1" applyBorder="1" applyAlignment="1">
      <alignment horizontal="center"/>
    </xf>
    <xf numFmtId="43" fontId="12" fillId="0" borderId="3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3" fontId="16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/>
    </xf>
    <xf numFmtId="43" fontId="12" fillId="0" borderId="4" xfId="11" applyFont="1" applyFill="1" applyBorder="1" applyAlignment="1">
      <alignment horizontal="center" vertical="center"/>
    </xf>
    <xf numFmtId="43" fontId="12" fillId="0" borderId="6" xfId="11" applyFont="1" applyFill="1" applyBorder="1" applyAlignment="1">
      <alignment horizontal="center" vertical="center"/>
    </xf>
  </cellXfs>
  <cellStyles count="13">
    <cellStyle name="Comma" xfId="11" builtinId="3"/>
    <cellStyle name="Comma 10 2" xfId="1" xr:uid="{BE5FB2F6-C8E4-497C-A5FC-4D44625DF091}"/>
    <cellStyle name="comma zerodec" xfId="2" xr:uid="{C0C740C0-E097-4520-843F-46CE519ABDC0}"/>
    <cellStyle name="Currency1" xfId="3" xr:uid="{CB64EA7A-D573-4F9E-B31B-1A229089F0DD}"/>
    <cellStyle name="Dollar (zero dec)" xfId="4" xr:uid="{508ECBAF-4486-463A-8D9D-8D7A16241076}"/>
    <cellStyle name="Grey" xfId="5" xr:uid="{4D738377-F704-437C-B5B7-D82270446DEA}"/>
    <cellStyle name="Input [yellow]" xfId="6" xr:uid="{0021E2A4-EE69-4D37-9E91-105F2DA7A609}"/>
    <cellStyle name="no dec" xfId="7" xr:uid="{30125F1F-5894-45E7-85B2-BADF1B9979BD}"/>
    <cellStyle name="Normal" xfId="0" builtinId="0"/>
    <cellStyle name="Normal - Style1" xfId="8" xr:uid="{F3D864D6-92F1-4681-85C0-7B380C64C848}"/>
    <cellStyle name="Percent [2]" xfId="9" xr:uid="{4F1350F4-626F-4C72-A7C3-323766323075}"/>
    <cellStyle name="Quantity" xfId="10" xr:uid="{899D0C28-634C-4D1F-8D7B-E37A9670A631}"/>
    <cellStyle name="ปกติ 2" xfId="12" xr:uid="{B7E087E7-F80B-4A95-B7DF-E57D05FF9C7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FBC1B-B7FC-4D97-AC1B-AD13B8B372FA}">
  <sheetPr codeName="Sheet1"/>
  <dimension ref="A1"/>
  <sheetViews>
    <sheetView showGridLines="0" showRowColHeaders="0" showZeros="0" showOutlineSymbols="0" topLeftCell="B12836" zoomScaleNormal="14" zoomScaleSheetLayoutView="6" workbookViewId="0">
      <selection activeCell="C12852" sqref="C12851:C12852"/>
    </sheetView>
  </sheetViews>
  <sheetFormatPr defaultRowHeight="21"/>
  <sheetData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4ED84-6C6A-4510-9621-86E002A4C313}">
  <sheetPr codeName="Sheet4">
    <pageSetUpPr fitToPage="1"/>
  </sheetPr>
  <dimension ref="A1:N39"/>
  <sheetViews>
    <sheetView view="pageBreakPreview" topLeftCell="A25" zoomScaleNormal="100" zoomScaleSheetLayoutView="100" workbookViewId="0">
      <selection activeCell="D16" sqref="D16"/>
    </sheetView>
  </sheetViews>
  <sheetFormatPr defaultColWidth="11.3828125" defaultRowHeight="23.25"/>
  <cols>
    <col min="1" max="3" width="3.3046875" style="1" customWidth="1"/>
    <col min="4" max="4" width="36" style="1" customWidth="1"/>
    <col min="5" max="5" width="9.3046875" style="1" customWidth="1"/>
    <col min="6" max="6" width="3.3828125" style="1" customWidth="1"/>
    <col min="7" max="7" width="19.3046875" style="1" customWidth="1"/>
    <col min="8" max="8" width="1.3046875" style="1" customWidth="1"/>
    <col min="9" max="9" width="19.3046875" style="1" customWidth="1"/>
    <col min="10" max="10" width="1.3046875" style="1" customWidth="1"/>
    <col min="11" max="11" width="25.3046875" style="17" hidden="1" customWidth="1"/>
    <col min="12" max="12" width="15" style="1" bestFit="1" customWidth="1"/>
    <col min="13" max="13" width="11.3828125" style="1" customWidth="1"/>
    <col min="14" max="14" width="15" style="1" bestFit="1" customWidth="1"/>
    <col min="15" max="16384" width="11.3828125" style="1"/>
  </cols>
  <sheetData>
    <row r="1" spans="1:14" ht="4.9000000000000004" customHeight="1">
      <c r="K1" s="2"/>
    </row>
    <row r="2" spans="1:14">
      <c r="I2" s="3" t="s">
        <v>51</v>
      </c>
      <c r="K2" s="2"/>
    </row>
    <row r="3" spans="1:14">
      <c r="I3" s="3" t="s">
        <v>52</v>
      </c>
      <c r="K3" s="2"/>
    </row>
    <row r="4" spans="1:14">
      <c r="A4" s="4" t="s">
        <v>56</v>
      </c>
      <c r="B4" s="5"/>
      <c r="C4" s="5"/>
      <c r="D4" s="5"/>
      <c r="E4" s="6"/>
      <c r="F4" s="6"/>
      <c r="G4" s="6"/>
      <c r="H4" s="6"/>
      <c r="I4" s="6"/>
      <c r="J4" s="6"/>
      <c r="K4" s="7"/>
      <c r="L4" s="8"/>
    </row>
    <row r="5" spans="1:14">
      <c r="A5" s="4" t="s">
        <v>84</v>
      </c>
      <c r="B5" s="5"/>
      <c r="C5" s="5"/>
      <c r="D5" s="5"/>
      <c r="E5" s="6"/>
      <c r="F5" s="6"/>
      <c r="G5" s="6"/>
      <c r="H5" s="6"/>
      <c r="I5" s="6"/>
      <c r="J5" s="6"/>
      <c r="K5" s="7"/>
      <c r="L5" s="8"/>
    </row>
    <row r="6" spans="1:14">
      <c r="A6" s="168" t="s">
        <v>99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8"/>
    </row>
    <row r="7" spans="1:14" ht="17.2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8"/>
    </row>
    <row r="8" spans="1:14">
      <c r="A8" s="9"/>
      <c r="B8" s="9"/>
      <c r="C8" s="9"/>
      <c r="E8" s="10"/>
      <c r="F8" s="10"/>
      <c r="G8" s="169" t="s">
        <v>85</v>
      </c>
      <c r="H8" s="169"/>
      <c r="I8" s="169"/>
      <c r="J8" s="10"/>
      <c r="K8" s="10" t="s">
        <v>34</v>
      </c>
      <c r="L8" s="8"/>
    </row>
    <row r="9" spans="1:14">
      <c r="A9" s="9"/>
      <c r="B9" s="9"/>
      <c r="C9" s="9"/>
      <c r="E9" s="11" t="s">
        <v>26</v>
      </c>
      <c r="F9" s="10"/>
      <c r="G9" s="67">
        <v>2565</v>
      </c>
      <c r="H9" s="10"/>
      <c r="I9" s="67">
        <v>2564</v>
      </c>
      <c r="J9" s="10"/>
      <c r="K9" s="12"/>
      <c r="L9" s="8"/>
    </row>
    <row r="10" spans="1:14" ht="24.75" customHeight="1">
      <c r="A10" s="13" t="s">
        <v>59</v>
      </c>
      <c r="E10" s="14"/>
      <c r="F10" s="14"/>
      <c r="G10" s="14">
        <v>10911</v>
      </c>
      <c r="H10" s="14"/>
      <c r="I10" s="58">
        <v>13926</v>
      </c>
      <c r="J10" s="10"/>
      <c r="K10" s="14">
        <v>615826163</v>
      </c>
    </row>
    <row r="11" spans="1:14" ht="24.75" customHeight="1">
      <c r="A11" s="13" t="s">
        <v>58</v>
      </c>
      <c r="E11" s="14"/>
      <c r="F11" s="14"/>
      <c r="G11" s="58">
        <v>222754</v>
      </c>
      <c r="H11" s="10"/>
      <c r="I11" s="58">
        <v>313655</v>
      </c>
      <c r="J11" s="10"/>
      <c r="K11" s="14"/>
    </row>
    <row r="12" spans="1:14" ht="24.75" customHeight="1">
      <c r="B12" s="13" t="s">
        <v>8</v>
      </c>
      <c r="C12" s="13"/>
      <c r="E12" s="14"/>
      <c r="F12" s="14"/>
      <c r="G12" s="61">
        <f>SUM(G10:G11)</f>
        <v>233665</v>
      </c>
      <c r="H12" s="14"/>
      <c r="I12" s="61">
        <f>SUM(I10:I11)</f>
        <v>327581</v>
      </c>
      <c r="J12" s="14"/>
      <c r="K12" s="16">
        <f ca="1">SUM(K10:K15)</f>
        <v>619157462</v>
      </c>
    </row>
    <row r="13" spans="1:14" ht="24.75" customHeight="1">
      <c r="A13" s="13" t="s">
        <v>60</v>
      </c>
      <c r="E13" s="14"/>
      <c r="F13" s="14"/>
      <c r="G13" s="60">
        <v>-6881</v>
      </c>
      <c r="H13" s="14"/>
      <c r="I13" s="60">
        <v>-8566</v>
      </c>
      <c r="J13" s="14"/>
      <c r="K13" s="14">
        <v>494582130</v>
      </c>
      <c r="L13" s="17"/>
      <c r="N13" s="17"/>
    </row>
    <row r="14" spans="1:14" ht="24.75" customHeight="1">
      <c r="A14" s="13" t="s">
        <v>61</v>
      </c>
      <c r="E14" s="14"/>
      <c r="F14" s="14"/>
      <c r="G14" s="58">
        <v>-102101</v>
      </c>
      <c r="H14" s="14"/>
      <c r="I14" s="58">
        <v>-174279</v>
      </c>
      <c r="J14" s="14"/>
      <c r="K14" s="14"/>
      <c r="L14" s="17"/>
      <c r="N14" s="17"/>
    </row>
    <row r="15" spans="1:14" ht="24.75" customHeight="1">
      <c r="A15" s="18"/>
      <c r="B15" s="1" t="s">
        <v>80</v>
      </c>
      <c r="E15" s="14"/>
      <c r="F15" s="14"/>
      <c r="G15" s="61">
        <f>SUM(G13:G14)</f>
        <v>-108982</v>
      </c>
      <c r="H15" s="10"/>
      <c r="I15" s="61">
        <f>SUM(I13:I14)</f>
        <v>-182845</v>
      </c>
      <c r="J15" s="10"/>
      <c r="K15" s="14">
        <v>3331299</v>
      </c>
    </row>
    <row r="16" spans="1:14" ht="24.75" customHeight="1">
      <c r="A16" s="18" t="s">
        <v>62</v>
      </c>
      <c r="E16" s="14"/>
      <c r="F16" s="14"/>
      <c r="G16" s="59">
        <f>SUM(G15,G12)</f>
        <v>124683</v>
      </c>
      <c r="H16" s="10"/>
      <c r="I16" s="59">
        <f>SUM(I15,I12)</f>
        <v>144736</v>
      </c>
      <c r="J16" s="10"/>
      <c r="K16" s="14"/>
    </row>
    <row r="17" spans="1:12" ht="24.75" customHeight="1">
      <c r="A17" s="18" t="s">
        <v>22</v>
      </c>
      <c r="C17" s="13"/>
      <c r="E17" s="14"/>
      <c r="F17" s="14"/>
      <c r="G17" s="62">
        <v>10297</v>
      </c>
      <c r="H17" s="14"/>
      <c r="I17" s="62">
        <v>403</v>
      </c>
      <c r="J17" s="14"/>
      <c r="K17" s="15"/>
    </row>
    <row r="18" spans="1:12" ht="24.75" customHeight="1">
      <c r="A18" s="18" t="s">
        <v>63</v>
      </c>
      <c r="C18" s="13"/>
      <c r="E18" s="14"/>
      <c r="F18" s="14"/>
      <c r="G18" s="60">
        <f>SUM(G16:G17)</f>
        <v>134980</v>
      </c>
      <c r="H18" s="14"/>
      <c r="I18" s="60">
        <f>SUM(I16:I17)</f>
        <v>145139</v>
      </c>
      <c r="J18" s="14"/>
      <c r="K18" s="15"/>
    </row>
    <row r="19" spans="1:12" ht="24.75" customHeight="1">
      <c r="A19" s="1" t="s">
        <v>23</v>
      </c>
      <c r="B19" s="13"/>
      <c r="E19" s="14"/>
      <c r="F19" s="14"/>
      <c r="G19" s="58">
        <v>-23455</v>
      </c>
      <c r="H19" s="14"/>
      <c r="I19" s="58">
        <v>-22030</v>
      </c>
      <c r="J19" s="14"/>
      <c r="K19" s="14">
        <v>26730802</v>
      </c>
      <c r="L19" s="17"/>
    </row>
    <row r="20" spans="1:12" ht="24.75" customHeight="1">
      <c r="A20" s="1" t="s">
        <v>24</v>
      </c>
      <c r="B20" s="13"/>
      <c r="E20" s="14"/>
      <c r="F20" s="14"/>
      <c r="G20" s="62">
        <f>-48432-G23</f>
        <v>-49199</v>
      </c>
      <c r="H20" s="14"/>
      <c r="I20" s="62">
        <f>-23890-I23</f>
        <v>-21362</v>
      </c>
      <c r="J20" s="14"/>
      <c r="K20" s="14">
        <f>62734424-1279651</f>
        <v>61454773</v>
      </c>
      <c r="L20" s="17"/>
    </row>
    <row r="21" spans="1:12" ht="24.75" customHeight="1">
      <c r="A21" s="1" t="s">
        <v>64</v>
      </c>
      <c r="B21" s="13"/>
      <c r="E21" s="14"/>
      <c r="F21" s="14"/>
      <c r="G21" s="60">
        <f>SUM(G18:G20)</f>
        <v>62326</v>
      </c>
      <c r="H21" s="14"/>
      <c r="I21" s="60">
        <f>SUM(I18:I20)</f>
        <v>101747</v>
      </c>
      <c r="J21" s="14"/>
      <c r="K21" s="14"/>
      <c r="L21" s="17"/>
    </row>
    <row r="22" spans="1:12" ht="24.75" customHeight="1">
      <c r="A22" s="1" t="s">
        <v>25</v>
      </c>
      <c r="E22" s="15"/>
      <c r="F22" s="15"/>
      <c r="G22" s="60">
        <v>-757</v>
      </c>
      <c r="H22" s="15"/>
      <c r="I22" s="60">
        <v>-549</v>
      </c>
      <c r="J22" s="15"/>
      <c r="K22" s="19">
        <v>8126064</v>
      </c>
    </row>
    <row r="23" spans="1:12" ht="24.75" customHeight="1">
      <c r="A23" s="1" t="s">
        <v>95</v>
      </c>
      <c r="E23" s="15"/>
      <c r="F23" s="15"/>
      <c r="G23" s="62">
        <v>767</v>
      </c>
      <c r="H23" s="15"/>
      <c r="I23" s="62">
        <v>-2528</v>
      </c>
      <c r="J23" s="15"/>
      <c r="K23" s="19"/>
    </row>
    <row r="24" spans="1:12" ht="24.75" customHeight="1">
      <c r="A24" s="1" t="s">
        <v>36</v>
      </c>
      <c r="C24" s="13"/>
      <c r="E24" s="20"/>
      <c r="F24" s="14"/>
      <c r="G24" s="59">
        <f>G21+G22+G23</f>
        <v>62336</v>
      </c>
      <c r="H24" s="14"/>
      <c r="I24" s="59">
        <f>I21+I22+I23</f>
        <v>98670</v>
      </c>
      <c r="J24" s="14"/>
      <c r="K24" s="16">
        <f>SUM(K13:K20)</f>
        <v>586099004</v>
      </c>
    </row>
    <row r="25" spans="1:12" ht="24.75" customHeight="1">
      <c r="A25" s="13" t="s">
        <v>100</v>
      </c>
      <c r="E25" s="20">
        <v>16</v>
      </c>
      <c r="F25" s="14"/>
      <c r="G25" s="62">
        <v>-1401</v>
      </c>
      <c r="H25" s="14"/>
      <c r="I25" s="62">
        <v>-236</v>
      </c>
      <c r="J25" s="14"/>
      <c r="K25" s="15"/>
    </row>
    <row r="26" spans="1:12" ht="24.75" customHeight="1">
      <c r="A26" s="13" t="s">
        <v>78</v>
      </c>
      <c r="E26" s="15"/>
      <c r="F26" s="15"/>
      <c r="G26" s="61">
        <f>G24+G25</f>
        <v>60935</v>
      </c>
      <c r="H26" s="15"/>
      <c r="I26" s="61">
        <f>I24+I25</f>
        <v>98434</v>
      </c>
      <c r="J26" s="15"/>
      <c r="K26" s="15">
        <f ca="1">K12-K24</f>
        <v>36389757</v>
      </c>
    </row>
    <row r="27" spans="1:12" ht="5.25" customHeight="1">
      <c r="A27" s="13"/>
      <c r="E27" s="14"/>
      <c r="F27" s="14"/>
      <c r="G27" s="14"/>
      <c r="H27" s="15"/>
      <c r="I27" s="14"/>
      <c r="J27" s="15"/>
      <c r="K27" s="15"/>
    </row>
    <row r="28" spans="1:12" ht="24.75" customHeight="1">
      <c r="A28" s="1" t="s">
        <v>87</v>
      </c>
      <c r="H28" s="15"/>
      <c r="J28" s="15"/>
      <c r="K28" s="21"/>
    </row>
    <row r="29" spans="1:12" ht="24.75" customHeight="1">
      <c r="A29" s="1" t="s">
        <v>88</v>
      </c>
      <c r="G29" s="78">
        <v>0</v>
      </c>
      <c r="H29" s="60"/>
      <c r="I29" s="78">
        <v>0</v>
      </c>
      <c r="J29" s="17"/>
    </row>
    <row r="30" spans="1:12" ht="24.75" customHeight="1" thickBot="1">
      <c r="A30" s="1" t="s">
        <v>89</v>
      </c>
      <c r="G30" s="75">
        <f>G26+G29</f>
        <v>60935</v>
      </c>
      <c r="H30" s="17"/>
      <c r="I30" s="75">
        <f>I26+I29</f>
        <v>98434</v>
      </c>
      <c r="J30" s="17"/>
    </row>
    <row r="31" spans="1:12" ht="15" customHeight="1" thickTop="1">
      <c r="H31" s="17"/>
      <c r="J31" s="17"/>
    </row>
    <row r="32" spans="1:12" ht="14.65" customHeight="1">
      <c r="H32" s="17"/>
      <c r="J32" s="17"/>
    </row>
    <row r="33" spans="1:10" ht="24.75" customHeight="1">
      <c r="A33" s="13" t="s">
        <v>92</v>
      </c>
      <c r="E33" s="14"/>
      <c r="F33" s="14"/>
      <c r="G33" s="21"/>
      <c r="H33" s="17"/>
      <c r="I33" s="21"/>
      <c r="J33" s="17"/>
    </row>
    <row r="34" spans="1:10" ht="24.75" customHeight="1">
      <c r="A34" s="13"/>
      <c r="B34" s="1" t="s">
        <v>93</v>
      </c>
      <c r="E34" s="20">
        <v>17</v>
      </c>
      <c r="F34" s="14"/>
      <c r="G34" s="22">
        <f>G26*1000/G36</f>
        <v>7.8768395583166031</v>
      </c>
      <c r="H34" s="17"/>
      <c r="I34" s="22">
        <f>I26*1000/I36</f>
        <v>32.81133333333333</v>
      </c>
      <c r="J34" s="17"/>
    </row>
    <row r="35" spans="1:10" ht="24.75" customHeight="1">
      <c r="A35" s="13"/>
      <c r="B35" s="18"/>
      <c r="C35" s="1" t="s">
        <v>65</v>
      </c>
      <c r="E35" s="23"/>
      <c r="F35" s="23"/>
      <c r="G35" s="17"/>
      <c r="H35" s="17"/>
      <c r="I35" s="17"/>
      <c r="J35" s="17"/>
    </row>
    <row r="36" spans="1:10" ht="24.75" customHeight="1">
      <c r="A36" s="13"/>
      <c r="B36" s="18"/>
      <c r="D36" s="1" t="s">
        <v>66</v>
      </c>
      <c r="E36" s="23"/>
      <c r="F36" s="23"/>
      <c r="G36" s="24">
        <v>7735970.6959706955</v>
      </c>
      <c r="H36" s="17"/>
      <c r="I36" s="24">
        <v>3000000</v>
      </c>
      <c r="J36" s="17"/>
    </row>
    <row r="37" spans="1:10" ht="24.75" customHeight="1">
      <c r="A37" s="13"/>
      <c r="B37" s="18"/>
      <c r="E37" s="23"/>
      <c r="F37" s="23"/>
      <c r="G37" s="24"/>
      <c r="H37" s="17"/>
      <c r="I37" s="24"/>
      <c r="J37" s="17"/>
    </row>
    <row r="38" spans="1:10" ht="8.25" customHeight="1">
      <c r="A38" s="13"/>
      <c r="B38" s="18"/>
      <c r="E38" s="23"/>
      <c r="F38" s="23"/>
      <c r="G38" s="23"/>
      <c r="H38" s="23"/>
      <c r="I38" s="24"/>
      <c r="J38" s="17"/>
    </row>
    <row r="39" spans="1:10" ht="24.75" customHeight="1">
      <c r="A39" s="13" t="e">
        <f>#REF!</f>
        <v>#REF!</v>
      </c>
      <c r="B39" s="13"/>
      <c r="E39" s="25"/>
      <c r="F39" s="25"/>
      <c r="G39" s="25"/>
      <c r="H39" s="25"/>
      <c r="I39" s="80" t="s">
        <v>94</v>
      </c>
      <c r="J39" s="25"/>
    </row>
  </sheetData>
  <mergeCells count="2">
    <mergeCell ref="A6:K6"/>
    <mergeCell ref="G8:I8"/>
  </mergeCells>
  <phoneticPr fontId="6" type="noConversion"/>
  <pageMargins left="0.98425196850393704" right="0.19685039370078741" top="0.19685039370078741" bottom="0.19685039370078741" header="0.19685039370078741" footer="0.19685039370078741"/>
  <pageSetup paperSize="9" scale="9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AA00B-0239-4EAB-8B8E-4298928416D7}">
  <sheetPr codeName="Sheet2"/>
  <dimension ref="A1:IV432"/>
  <sheetViews>
    <sheetView tabSelected="1" view="pageBreakPreview" zoomScaleNormal="100" zoomScaleSheetLayoutView="100" workbookViewId="0">
      <selection activeCell="H5" sqref="H5:N5"/>
    </sheetView>
  </sheetViews>
  <sheetFormatPr defaultColWidth="11.3828125" defaultRowHeight="23.25"/>
  <cols>
    <col min="1" max="4" width="3.15234375" style="30" customWidth="1"/>
    <col min="5" max="5" width="66.3828125" style="30" customWidth="1"/>
    <col min="6" max="6" width="8.15234375" style="30" customWidth="1"/>
    <col min="7" max="7" width="0.84375" style="30" customWidth="1"/>
    <col min="8" max="8" width="14.84375" style="30" customWidth="1"/>
    <col min="9" max="9" width="0.84375" style="30" customWidth="1"/>
    <col min="10" max="10" width="14.84375" style="31" customWidth="1"/>
    <col min="11" max="11" width="0.84375" style="30" customWidth="1"/>
    <col min="12" max="12" width="14.84375" style="31" customWidth="1"/>
    <col min="13" max="13" width="0.84375" style="30" customWidth="1"/>
    <col min="14" max="14" width="14.84375" style="31" customWidth="1"/>
    <col min="15" max="15" width="0.84375" customWidth="1"/>
    <col min="16" max="16" width="18.3828125" customWidth="1"/>
    <col min="17" max="17" width="0.84375" customWidth="1"/>
    <col min="18" max="18" width="13.15234375" customWidth="1"/>
    <col min="19" max="19" width="0.84375" customWidth="1"/>
    <col min="20" max="20" width="13.3828125" customWidth="1"/>
    <col min="21" max="21" width="0.84375" customWidth="1"/>
    <col min="22" max="22" width="13.15234375" customWidth="1"/>
  </cols>
  <sheetData>
    <row r="1" spans="1:14" ht="4.9000000000000004" customHeight="1"/>
    <row r="2" spans="1:14" ht="23.45" customHeight="1">
      <c r="A2" s="189" t="s">
        <v>156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</row>
    <row r="3" spans="1:14" ht="23.45" customHeight="1">
      <c r="A3" s="189" t="s">
        <v>116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</row>
    <row r="4" spans="1:14" ht="23.45" customHeight="1">
      <c r="A4" s="189" t="s">
        <v>197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</row>
    <row r="5" spans="1:14" ht="23.45" customHeight="1">
      <c r="F5" s="130"/>
      <c r="G5" s="131"/>
      <c r="H5" s="169" t="s">
        <v>53</v>
      </c>
      <c r="I5" s="169"/>
      <c r="J5" s="169"/>
      <c r="K5" s="169"/>
      <c r="L5" s="169"/>
      <c r="M5" s="169"/>
      <c r="N5" s="169"/>
    </row>
    <row r="6" spans="1:14" ht="23.45" customHeight="1">
      <c r="F6" s="130"/>
      <c r="G6" s="131"/>
      <c r="H6" s="190" t="s">
        <v>124</v>
      </c>
      <c r="I6" s="190"/>
      <c r="J6" s="190"/>
      <c r="K6" s="132"/>
      <c r="L6" s="190" t="s">
        <v>125</v>
      </c>
      <c r="M6" s="190"/>
      <c r="N6" s="190"/>
    </row>
    <row r="7" spans="1:14" ht="23.45" customHeight="1">
      <c r="F7" s="131"/>
      <c r="G7" s="131"/>
      <c r="H7" s="133" t="s">
        <v>179</v>
      </c>
      <c r="I7" s="131"/>
      <c r="J7" s="133" t="s">
        <v>123</v>
      </c>
      <c r="K7" s="131"/>
      <c r="L7" s="133" t="s">
        <v>179</v>
      </c>
      <c r="M7" s="131"/>
      <c r="N7" s="133" t="s">
        <v>123</v>
      </c>
    </row>
    <row r="8" spans="1:14" ht="23.45" customHeight="1">
      <c r="F8" s="131"/>
      <c r="G8" s="131"/>
      <c r="H8" s="131" t="s">
        <v>51</v>
      </c>
      <c r="I8" s="131"/>
      <c r="J8" s="191" t="s">
        <v>81</v>
      </c>
      <c r="K8" s="131"/>
      <c r="L8" s="131" t="s">
        <v>51</v>
      </c>
      <c r="M8" s="131"/>
      <c r="N8" s="191" t="s">
        <v>81</v>
      </c>
    </row>
    <row r="9" spans="1:14" ht="23.45" customHeight="1">
      <c r="F9" s="134" t="s">
        <v>26</v>
      </c>
      <c r="G9" s="131"/>
      <c r="H9" s="134" t="s">
        <v>52</v>
      </c>
      <c r="I9" s="131"/>
      <c r="J9" s="169"/>
      <c r="K9" s="131"/>
      <c r="L9" s="135" t="s">
        <v>52</v>
      </c>
      <c r="M9" s="131"/>
      <c r="N9" s="169"/>
    </row>
    <row r="10" spans="1:14" ht="23.45" customHeight="1">
      <c r="A10" s="52" t="s">
        <v>15</v>
      </c>
      <c r="F10" s="34"/>
      <c r="G10" s="34"/>
      <c r="H10" s="34"/>
      <c r="I10" s="34"/>
      <c r="J10" s="64"/>
      <c r="K10" s="34"/>
      <c r="L10" s="64"/>
      <c r="M10" s="34"/>
      <c r="N10" s="64"/>
    </row>
    <row r="11" spans="1:14" ht="23.45" customHeight="1">
      <c r="A11" s="86" t="s">
        <v>0</v>
      </c>
      <c r="F11" s="34"/>
    </row>
    <row r="12" spans="1:14" ht="23.45" customHeight="1">
      <c r="B12" s="33" t="s">
        <v>27</v>
      </c>
      <c r="C12" s="33"/>
      <c r="F12" s="34">
        <v>4</v>
      </c>
      <c r="H12" s="162">
        <v>238094</v>
      </c>
      <c r="J12" s="35">
        <v>199910</v>
      </c>
      <c r="L12" s="35">
        <v>207840</v>
      </c>
      <c r="N12" s="35">
        <v>185909</v>
      </c>
    </row>
    <row r="13" spans="1:14" ht="23.45" customHeight="1">
      <c r="B13" s="36" t="s">
        <v>113</v>
      </c>
      <c r="C13" s="36"/>
      <c r="F13" s="34">
        <v>5</v>
      </c>
      <c r="H13" s="162">
        <v>137298</v>
      </c>
      <c r="J13" s="37">
        <v>91830</v>
      </c>
      <c r="L13" s="37">
        <v>130637</v>
      </c>
      <c r="N13" s="37">
        <v>91861</v>
      </c>
    </row>
    <row r="14" spans="1:14" ht="23.45" customHeight="1">
      <c r="B14" s="36" t="s">
        <v>31</v>
      </c>
      <c r="C14" s="36"/>
      <c r="F14" s="34">
        <v>6</v>
      </c>
      <c r="H14" s="162">
        <v>27392</v>
      </c>
      <c r="J14" s="35">
        <v>22089</v>
      </c>
      <c r="L14" s="35">
        <v>27392</v>
      </c>
      <c r="N14" s="35">
        <v>22089</v>
      </c>
    </row>
    <row r="15" spans="1:14" ht="23.45" customHeight="1">
      <c r="B15" s="36" t="s">
        <v>86</v>
      </c>
      <c r="C15" s="36"/>
      <c r="F15" s="34"/>
      <c r="H15" s="78">
        <v>297</v>
      </c>
      <c r="J15" s="87">
        <v>11</v>
      </c>
      <c r="L15" s="35">
        <v>269</v>
      </c>
      <c r="N15" s="87">
        <v>11</v>
      </c>
    </row>
    <row r="16" spans="1:14" ht="23.45" customHeight="1">
      <c r="B16" s="33" t="s">
        <v>71</v>
      </c>
      <c r="C16" s="33"/>
      <c r="F16" s="34">
        <v>7</v>
      </c>
      <c r="H16" s="162">
        <v>100029</v>
      </c>
      <c r="J16" s="35">
        <v>190103</v>
      </c>
      <c r="L16" s="35">
        <v>100029</v>
      </c>
      <c r="N16" s="35">
        <v>190103</v>
      </c>
    </row>
    <row r="17" spans="1:14" ht="23.45" customHeight="1">
      <c r="B17" s="33" t="s">
        <v>16</v>
      </c>
      <c r="C17" s="33"/>
      <c r="D17" s="36"/>
      <c r="F17" s="34"/>
      <c r="H17" s="162">
        <v>10220</v>
      </c>
      <c r="J17" s="38">
        <v>10981</v>
      </c>
      <c r="L17" s="38">
        <v>9718</v>
      </c>
      <c r="N17" s="38">
        <v>10981</v>
      </c>
    </row>
    <row r="18" spans="1:14" ht="23.45" customHeight="1">
      <c r="C18" s="33" t="s">
        <v>1</v>
      </c>
      <c r="F18" s="34"/>
      <c r="H18" s="39">
        <v>513330</v>
      </c>
      <c r="J18" s="39">
        <v>514924</v>
      </c>
      <c r="L18" s="39">
        <v>475885</v>
      </c>
      <c r="N18" s="39">
        <v>500954</v>
      </c>
    </row>
    <row r="19" spans="1:14" ht="4.9000000000000004" customHeight="1">
      <c r="D19" s="33"/>
      <c r="F19" s="34"/>
      <c r="H19" s="162"/>
      <c r="J19" s="37"/>
      <c r="L19" s="37"/>
      <c r="N19" s="37"/>
    </row>
    <row r="20" spans="1:14" ht="23.45" customHeight="1">
      <c r="A20" s="52" t="s">
        <v>11</v>
      </c>
      <c r="B20" s="33"/>
      <c r="C20" s="33"/>
      <c r="F20" s="34"/>
      <c r="H20" s="162"/>
      <c r="J20" s="37"/>
      <c r="L20" s="37"/>
      <c r="N20" s="37"/>
    </row>
    <row r="21" spans="1:14" ht="23.45" customHeight="1">
      <c r="B21" s="33" t="s">
        <v>102</v>
      </c>
      <c r="C21" s="33"/>
      <c r="F21" s="34">
        <v>8</v>
      </c>
      <c r="H21" s="162">
        <v>11729</v>
      </c>
      <c r="J21" s="37">
        <v>6729</v>
      </c>
      <c r="L21" s="37">
        <v>11729</v>
      </c>
      <c r="N21" s="37">
        <v>6729</v>
      </c>
    </row>
    <row r="22" spans="1:14" ht="23.45" customHeight="1">
      <c r="B22" s="33" t="s">
        <v>29</v>
      </c>
      <c r="C22" s="33"/>
      <c r="F22" s="34">
        <v>9</v>
      </c>
      <c r="H22" s="90">
        <v>0</v>
      </c>
      <c r="J22" s="90">
        <v>0</v>
      </c>
      <c r="L22" s="37">
        <v>37038</v>
      </c>
      <c r="N22" s="37">
        <v>12039</v>
      </c>
    </row>
    <row r="23" spans="1:14" ht="23.45" customHeight="1">
      <c r="B23" s="33" t="s">
        <v>32</v>
      </c>
      <c r="C23" s="33"/>
      <c r="F23" s="34">
        <v>10</v>
      </c>
      <c r="H23" s="162">
        <v>596</v>
      </c>
      <c r="J23" s="35">
        <v>915</v>
      </c>
      <c r="L23" s="37">
        <v>1000</v>
      </c>
      <c r="N23" s="37">
        <v>1000</v>
      </c>
    </row>
    <row r="24" spans="1:14" ht="23.45" customHeight="1">
      <c r="B24" s="33" t="s">
        <v>72</v>
      </c>
      <c r="C24" s="33"/>
      <c r="D24" s="36"/>
      <c r="F24" s="34">
        <v>11</v>
      </c>
      <c r="H24" s="162">
        <v>62932</v>
      </c>
      <c r="J24" s="35">
        <v>55405</v>
      </c>
      <c r="L24" s="35">
        <v>62932</v>
      </c>
      <c r="N24" s="35">
        <v>55405</v>
      </c>
    </row>
    <row r="25" spans="1:14" ht="23.45" customHeight="1">
      <c r="B25" s="36" t="s">
        <v>57</v>
      </c>
      <c r="C25" s="36"/>
      <c r="D25" s="36"/>
      <c r="F25" s="34">
        <v>12</v>
      </c>
      <c r="H25" s="162">
        <v>21780</v>
      </c>
      <c r="J25" s="35">
        <v>23546</v>
      </c>
      <c r="L25" s="35">
        <v>21780</v>
      </c>
      <c r="N25" s="35">
        <v>23546</v>
      </c>
    </row>
    <row r="26" spans="1:14" ht="23.45" customHeight="1">
      <c r="B26" s="33" t="s">
        <v>30</v>
      </c>
      <c r="C26" s="33"/>
      <c r="D26" s="36"/>
      <c r="F26" s="34">
        <v>13</v>
      </c>
      <c r="H26" s="162">
        <v>12600</v>
      </c>
      <c r="J26" s="35">
        <v>479</v>
      </c>
      <c r="L26" s="35">
        <v>11390</v>
      </c>
      <c r="N26" s="35">
        <v>479</v>
      </c>
    </row>
    <row r="27" spans="1:14" ht="23.45" customHeight="1">
      <c r="B27" s="33" t="s">
        <v>48</v>
      </c>
      <c r="C27" s="33"/>
      <c r="D27" s="36"/>
      <c r="F27" s="34">
        <v>19</v>
      </c>
      <c r="H27" s="162">
        <v>1048</v>
      </c>
      <c r="J27" s="35">
        <v>921</v>
      </c>
      <c r="L27" s="35">
        <v>1048</v>
      </c>
      <c r="N27" s="35">
        <v>921</v>
      </c>
    </row>
    <row r="28" spans="1:14" ht="23.45" customHeight="1">
      <c r="B28" s="33" t="s">
        <v>12</v>
      </c>
      <c r="C28" s="33"/>
      <c r="D28" s="36"/>
      <c r="F28" s="34"/>
      <c r="H28" s="162">
        <v>3541</v>
      </c>
      <c r="J28" s="35">
        <v>4676</v>
      </c>
      <c r="L28" s="35">
        <v>3541</v>
      </c>
      <c r="N28" s="35">
        <v>4676</v>
      </c>
    </row>
    <row r="29" spans="1:14" ht="23.45" customHeight="1">
      <c r="C29" s="33" t="s">
        <v>13</v>
      </c>
      <c r="F29" s="34"/>
      <c r="H29" s="39">
        <v>114226</v>
      </c>
      <c r="J29" s="39">
        <v>92671</v>
      </c>
      <c r="L29" s="39">
        <v>150458</v>
      </c>
      <c r="N29" s="39">
        <v>104795</v>
      </c>
    </row>
    <row r="30" spans="1:14" ht="4.9000000000000004" customHeight="1">
      <c r="B30" s="33"/>
      <c r="C30" s="33"/>
      <c r="F30" s="34"/>
      <c r="H30" s="40"/>
      <c r="J30" s="40"/>
      <c r="L30" s="40"/>
      <c r="N30" s="40"/>
    </row>
    <row r="31" spans="1:14" ht="23.45" customHeight="1" thickBot="1">
      <c r="A31" s="33" t="s">
        <v>2</v>
      </c>
      <c r="F31" s="34"/>
      <c r="H31" s="41">
        <v>627556</v>
      </c>
      <c r="J31" s="41">
        <v>607595</v>
      </c>
      <c r="L31" s="41">
        <v>626343</v>
      </c>
      <c r="N31" s="41">
        <v>605749</v>
      </c>
    </row>
    <row r="32" spans="1:14" ht="23.65" thickTop="1">
      <c r="A32" s="33"/>
      <c r="J32" s="37"/>
      <c r="L32" s="37"/>
      <c r="N32" s="37"/>
    </row>
    <row r="33" spans="1:14">
      <c r="A33" s="33"/>
      <c r="J33" s="37"/>
      <c r="L33" s="37"/>
      <c r="N33" s="37"/>
    </row>
    <row r="34" spans="1:14">
      <c r="A34" s="33"/>
      <c r="J34" s="37"/>
      <c r="L34" s="37"/>
      <c r="N34" s="37"/>
    </row>
    <row r="35" spans="1:14">
      <c r="A35" s="33"/>
      <c r="J35" s="37"/>
      <c r="L35" s="37"/>
      <c r="N35" s="37"/>
    </row>
    <row r="36" spans="1:14">
      <c r="A36" s="33"/>
      <c r="J36" s="37"/>
      <c r="L36" s="37"/>
      <c r="N36" s="37"/>
    </row>
    <row r="37" spans="1:14">
      <c r="A37" s="33"/>
      <c r="J37" s="37"/>
      <c r="L37" s="37"/>
      <c r="N37" s="37"/>
    </row>
    <row r="38" spans="1:14">
      <c r="A38" s="33"/>
      <c r="J38" s="37"/>
      <c r="L38" s="37"/>
      <c r="N38" s="37"/>
    </row>
    <row r="39" spans="1:14">
      <c r="A39" s="33"/>
      <c r="J39" s="37"/>
      <c r="L39" s="37"/>
      <c r="N39" s="37"/>
    </row>
    <row r="40" spans="1:14">
      <c r="A40" s="33"/>
      <c r="J40" s="37"/>
      <c r="L40" s="37"/>
      <c r="N40" s="37"/>
    </row>
    <row r="41" spans="1:14">
      <c r="A41" s="33"/>
      <c r="J41" s="37"/>
      <c r="L41" s="37"/>
      <c r="N41" s="37"/>
    </row>
    <row r="42" spans="1:14">
      <c r="A42" s="33"/>
      <c r="J42" s="37"/>
      <c r="L42" s="37"/>
      <c r="N42" s="37"/>
    </row>
    <row r="43" spans="1:14" ht="12.6" customHeight="1">
      <c r="A43" s="33"/>
      <c r="J43" s="37"/>
      <c r="L43" s="37"/>
      <c r="N43" s="37"/>
    </row>
    <row r="44" spans="1:14" ht="27.75" customHeight="1">
      <c r="A44" s="13" t="s">
        <v>54</v>
      </c>
      <c r="B44" s="1"/>
      <c r="C44" s="1"/>
      <c r="D44" s="1"/>
      <c r="E44" s="1"/>
      <c r="F44" s="1"/>
      <c r="G44" s="1"/>
      <c r="H44" s="1"/>
      <c r="I44" s="1"/>
      <c r="J44" s="15"/>
      <c r="K44" s="1"/>
      <c r="L44" s="15"/>
      <c r="M44" s="1"/>
      <c r="N44" s="95" t="s">
        <v>73</v>
      </c>
    </row>
    <row r="45" spans="1:14" ht="4.9000000000000004" customHeight="1"/>
    <row r="46" spans="1:14" ht="23.45" customHeight="1">
      <c r="A46" s="189" t="s">
        <v>156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</row>
    <row r="47" spans="1:14" ht="23.45" customHeight="1">
      <c r="A47" s="189" t="s">
        <v>116</v>
      </c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</row>
    <row r="48" spans="1:14" ht="23.45" customHeight="1">
      <c r="A48" s="189" t="s">
        <v>197</v>
      </c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</row>
    <row r="49" spans="1:14" ht="23.45" customHeight="1">
      <c r="F49" s="130"/>
      <c r="G49" s="131"/>
      <c r="H49" s="169" t="s">
        <v>53</v>
      </c>
      <c r="I49" s="169"/>
      <c r="J49" s="169"/>
      <c r="K49" s="169"/>
      <c r="L49" s="169"/>
      <c r="M49" s="169"/>
      <c r="N49" s="169"/>
    </row>
    <row r="50" spans="1:14" ht="23.45" customHeight="1">
      <c r="F50" s="130"/>
      <c r="G50" s="131"/>
      <c r="H50" s="190" t="s">
        <v>124</v>
      </c>
      <c r="I50" s="190"/>
      <c r="J50" s="190"/>
      <c r="K50" s="132"/>
      <c r="L50" s="190" t="s">
        <v>125</v>
      </c>
      <c r="M50" s="190"/>
      <c r="N50" s="190"/>
    </row>
    <row r="51" spans="1:14" ht="23.45" customHeight="1">
      <c r="F51" s="131"/>
      <c r="G51" s="131"/>
      <c r="H51" s="133" t="s">
        <v>179</v>
      </c>
      <c r="I51" s="131"/>
      <c r="J51" s="133" t="s">
        <v>123</v>
      </c>
      <c r="K51" s="131"/>
      <c r="L51" s="133" t="s">
        <v>179</v>
      </c>
      <c r="M51" s="131"/>
      <c r="N51" s="133" t="s">
        <v>123</v>
      </c>
    </row>
    <row r="52" spans="1:14" ht="23.45" customHeight="1">
      <c r="F52" s="131"/>
      <c r="G52" s="131"/>
      <c r="H52" s="131" t="s">
        <v>51</v>
      </c>
      <c r="I52" s="131"/>
      <c r="J52" s="191" t="s">
        <v>81</v>
      </c>
      <c r="K52" s="131"/>
      <c r="L52" s="131" t="s">
        <v>51</v>
      </c>
      <c r="M52" s="131"/>
      <c r="N52" s="191" t="s">
        <v>81</v>
      </c>
    </row>
    <row r="53" spans="1:14" ht="23.45" customHeight="1">
      <c r="F53" s="134" t="s">
        <v>26</v>
      </c>
      <c r="G53" s="131"/>
      <c r="H53" s="134" t="s">
        <v>52</v>
      </c>
      <c r="I53" s="131"/>
      <c r="J53" s="169"/>
      <c r="K53" s="131"/>
      <c r="L53" s="135" t="s">
        <v>52</v>
      </c>
      <c r="M53" s="131"/>
      <c r="N53" s="169"/>
    </row>
    <row r="54" spans="1:14" ht="23.45" customHeight="1">
      <c r="A54" s="66" t="s">
        <v>17</v>
      </c>
      <c r="B54" s="1"/>
      <c r="C54" s="1"/>
      <c r="D54" s="1"/>
      <c r="E54" s="1"/>
      <c r="F54" s="20"/>
      <c r="G54" s="20"/>
      <c r="H54" s="20"/>
      <c r="I54" s="20"/>
      <c r="J54" s="65"/>
      <c r="K54" s="20"/>
      <c r="L54" s="20"/>
      <c r="M54" s="20"/>
      <c r="N54" s="65"/>
    </row>
    <row r="55" spans="1:14" ht="23.45" customHeight="1">
      <c r="A55" s="85" t="s">
        <v>3</v>
      </c>
      <c r="B55" s="1"/>
      <c r="C55" s="1"/>
      <c r="D55" s="1"/>
      <c r="E55" s="1"/>
      <c r="F55" s="20"/>
      <c r="G55" s="20"/>
      <c r="H55" s="14"/>
      <c r="I55" s="20"/>
      <c r="J55" s="14"/>
      <c r="K55" s="20"/>
      <c r="L55" s="20"/>
      <c r="M55" s="20"/>
      <c r="N55" s="14"/>
    </row>
    <row r="56" spans="1:14" ht="23.45" customHeight="1">
      <c r="A56" s="1"/>
      <c r="B56" s="13" t="s">
        <v>115</v>
      </c>
      <c r="C56" s="1"/>
      <c r="D56" s="1"/>
      <c r="E56" s="1"/>
      <c r="F56" s="20">
        <v>14</v>
      </c>
      <c r="G56" s="20"/>
      <c r="H56" s="14">
        <v>72448</v>
      </c>
      <c r="I56" s="20"/>
      <c r="J56" s="14">
        <v>40960</v>
      </c>
      <c r="K56" s="20"/>
      <c r="L56" s="14">
        <v>72382</v>
      </c>
      <c r="M56" s="20"/>
      <c r="N56" s="14">
        <v>40915</v>
      </c>
    </row>
    <row r="57" spans="1:14" ht="23.45" customHeight="1">
      <c r="A57" s="1"/>
      <c r="B57" s="13" t="s">
        <v>130</v>
      </c>
      <c r="C57" s="1"/>
      <c r="D57" s="1"/>
      <c r="E57" s="1"/>
      <c r="F57" s="20"/>
      <c r="G57" s="20"/>
      <c r="H57" s="15"/>
      <c r="I57" s="20"/>
      <c r="J57" s="15"/>
      <c r="K57" s="20"/>
      <c r="L57" s="15"/>
      <c r="M57" s="20"/>
      <c r="N57" s="15"/>
    </row>
    <row r="58" spans="1:14" ht="23.45" customHeight="1">
      <c r="A58" s="1"/>
      <c r="B58" s="13"/>
      <c r="C58" s="1" t="s">
        <v>131</v>
      </c>
      <c r="D58" s="1"/>
      <c r="E58" s="1"/>
      <c r="F58" s="20">
        <v>15</v>
      </c>
      <c r="G58" s="20"/>
      <c r="H58" s="15">
        <v>4790</v>
      </c>
      <c r="I58" s="20"/>
      <c r="J58" s="15">
        <v>4214</v>
      </c>
      <c r="K58" s="20"/>
      <c r="L58" s="15">
        <v>4790</v>
      </c>
      <c r="M58" s="20"/>
      <c r="N58" s="15">
        <v>4214</v>
      </c>
    </row>
    <row r="59" spans="1:14" ht="23.45" customHeight="1">
      <c r="A59" s="1"/>
      <c r="B59" s="13" t="s">
        <v>114</v>
      </c>
      <c r="C59" s="1"/>
      <c r="D59" s="1"/>
      <c r="E59" s="13"/>
      <c r="F59" s="1"/>
      <c r="G59" s="20"/>
      <c r="H59" s="90">
        <v>0</v>
      </c>
      <c r="I59" s="20"/>
      <c r="J59" s="15">
        <v>275</v>
      </c>
      <c r="K59" s="20"/>
      <c r="L59" s="90">
        <v>0</v>
      </c>
      <c r="M59" s="20"/>
      <c r="N59" s="15">
        <v>275</v>
      </c>
    </row>
    <row r="60" spans="1:14" ht="24.75" customHeight="1">
      <c r="A60" s="1"/>
      <c r="B60" s="18" t="s">
        <v>184</v>
      </c>
      <c r="C60" s="1"/>
      <c r="D60" s="1"/>
      <c r="E60" s="1"/>
      <c r="F60" s="20"/>
      <c r="G60" s="20"/>
      <c r="H60" s="14">
        <v>71</v>
      </c>
      <c r="I60" s="20"/>
      <c r="J60" s="90">
        <v>0</v>
      </c>
      <c r="K60" s="20"/>
      <c r="L60" s="14">
        <v>71</v>
      </c>
      <c r="M60" s="20"/>
      <c r="N60" s="90">
        <v>0</v>
      </c>
    </row>
    <row r="61" spans="1:14" ht="23.45" customHeight="1">
      <c r="A61" s="1"/>
      <c r="B61" s="13" t="s">
        <v>132</v>
      </c>
      <c r="C61" s="1"/>
      <c r="D61" s="1"/>
      <c r="E61" s="13"/>
      <c r="F61" s="1"/>
      <c r="G61" s="20"/>
      <c r="H61" s="15">
        <v>285</v>
      </c>
      <c r="I61" s="20"/>
      <c r="J61" s="15">
        <v>230</v>
      </c>
      <c r="K61" s="20"/>
      <c r="L61" s="15">
        <v>285</v>
      </c>
      <c r="M61" s="20"/>
      <c r="N61" s="15">
        <v>230</v>
      </c>
    </row>
    <row r="62" spans="1:14" ht="23.45" customHeight="1">
      <c r="A62" s="1"/>
      <c r="B62" s="1"/>
      <c r="C62" s="1"/>
      <c r="D62" s="1"/>
      <c r="E62" s="13" t="s">
        <v>4</v>
      </c>
      <c r="F62" s="1"/>
      <c r="G62" s="1"/>
      <c r="H62" s="16">
        <v>77594</v>
      </c>
      <c r="I62" s="1"/>
      <c r="J62" s="16">
        <v>45679</v>
      </c>
      <c r="K62" s="1"/>
      <c r="L62" s="16">
        <v>77528</v>
      </c>
      <c r="M62" s="1"/>
      <c r="N62" s="16">
        <v>45634</v>
      </c>
    </row>
    <row r="63" spans="1:14" ht="4.9000000000000004" customHeight="1">
      <c r="A63" s="1"/>
      <c r="B63" s="1"/>
      <c r="C63" s="13"/>
      <c r="D63" s="13"/>
      <c r="E63" s="1"/>
      <c r="F63" s="1"/>
      <c r="G63" s="1"/>
      <c r="H63" s="15"/>
      <c r="I63" s="1"/>
      <c r="J63" s="15"/>
      <c r="K63" s="1"/>
      <c r="L63" s="15"/>
      <c r="M63" s="1"/>
      <c r="N63" s="15"/>
    </row>
    <row r="64" spans="1:14" ht="23.45" customHeight="1">
      <c r="A64" s="66" t="s">
        <v>18</v>
      </c>
      <c r="B64" s="13"/>
      <c r="C64" s="1"/>
      <c r="D64" s="1"/>
      <c r="E64" s="1"/>
      <c r="F64" s="1"/>
      <c r="G64" s="1"/>
      <c r="H64" s="15"/>
      <c r="I64" s="1"/>
      <c r="J64" s="15"/>
      <c r="K64" s="1"/>
      <c r="L64" s="15"/>
      <c r="M64" s="1"/>
      <c r="N64" s="15"/>
    </row>
    <row r="65" spans="1:14" ht="23.45" customHeight="1">
      <c r="A65" s="1"/>
      <c r="B65" s="13" t="s">
        <v>126</v>
      </c>
      <c r="C65" s="1"/>
      <c r="D65" s="1"/>
      <c r="E65" s="1"/>
      <c r="F65" s="20"/>
      <c r="G65" s="20"/>
      <c r="H65" s="15"/>
      <c r="I65" s="1"/>
      <c r="J65" s="15"/>
      <c r="K65" s="20"/>
      <c r="L65" s="15"/>
      <c r="M65" s="1"/>
      <c r="N65" s="15"/>
    </row>
    <row r="66" spans="1:14" ht="23.45" customHeight="1">
      <c r="A66" s="1"/>
      <c r="B66" s="13"/>
      <c r="C66" s="1" t="s">
        <v>127</v>
      </c>
      <c r="D66" s="1"/>
      <c r="E66" s="1"/>
      <c r="F66" s="20">
        <v>15</v>
      </c>
      <c r="G66" s="20"/>
      <c r="H66" s="15">
        <v>17850</v>
      </c>
      <c r="I66" s="20"/>
      <c r="J66" s="15">
        <v>19791</v>
      </c>
      <c r="K66" s="20"/>
      <c r="L66" s="15">
        <v>17850</v>
      </c>
      <c r="M66" s="20"/>
      <c r="N66" s="15">
        <v>19791</v>
      </c>
    </row>
    <row r="67" spans="1:14" ht="23.45" customHeight="1">
      <c r="A67" s="1"/>
      <c r="B67" s="1" t="s">
        <v>128</v>
      </c>
      <c r="C67" s="1"/>
      <c r="D67" s="1"/>
      <c r="E67" s="1"/>
      <c r="F67" s="20"/>
      <c r="G67" s="20"/>
      <c r="H67" s="15"/>
      <c r="I67" s="20"/>
      <c r="J67" s="15"/>
      <c r="K67" s="20"/>
      <c r="L67" s="15"/>
      <c r="M67" s="20"/>
      <c r="N67" s="15"/>
    </row>
    <row r="68" spans="1:14" ht="23.45" customHeight="1">
      <c r="A68" s="1"/>
      <c r="B68" s="1"/>
      <c r="C68" s="1" t="s">
        <v>129</v>
      </c>
      <c r="D68" s="1"/>
      <c r="E68" s="1"/>
      <c r="F68" s="20">
        <v>16</v>
      </c>
      <c r="G68" s="20"/>
      <c r="H68" s="15">
        <v>3591</v>
      </c>
      <c r="I68" s="20"/>
      <c r="J68" s="15">
        <v>2973</v>
      </c>
      <c r="K68" s="20"/>
      <c r="L68" s="15">
        <v>3591</v>
      </c>
      <c r="M68" s="20"/>
      <c r="N68" s="15">
        <v>2973</v>
      </c>
    </row>
    <row r="69" spans="1:14" ht="23.45" customHeight="1">
      <c r="A69" s="1"/>
      <c r="B69" s="1"/>
      <c r="C69" s="1"/>
      <c r="D69" s="1"/>
      <c r="E69" s="1" t="s">
        <v>19</v>
      </c>
      <c r="F69" s="1"/>
      <c r="G69" s="1"/>
      <c r="H69" s="16">
        <v>21441</v>
      </c>
      <c r="I69" s="1"/>
      <c r="J69" s="16">
        <v>22764</v>
      </c>
      <c r="K69" s="1"/>
      <c r="L69" s="16">
        <v>21441</v>
      </c>
      <c r="M69" s="1"/>
      <c r="N69" s="16">
        <v>22764</v>
      </c>
    </row>
    <row r="70" spans="1:14" ht="4.9000000000000004" customHeight="1">
      <c r="A70" s="1"/>
      <c r="B70" s="1"/>
      <c r="C70" s="1"/>
      <c r="D70" s="1"/>
      <c r="E70" s="1"/>
      <c r="F70" s="1"/>
      <c r="G70" s="1"/>
      <c r="H70" s="15"/>
      <c r="I70" s="1"/>
      <c r="J70" s="15"/>
      <c r="K70" s="1"/>
      <c r="L70" s="15"/>
      <c r="M70" s="1"/>
      <c r="N70" s="15"/>
    </row>
    <row r="71" spans="1:14" ht="23.45" customHeight="1">
      <c r="A71" s="1"/>
      <c r="B71" s="13" t="s">
        <v>9</v>
      </c>
      <c r="C71" s="1"/>
      <c r="D71" s="1"/>
      <c r="E71" s="1"/>
      <c r="F71" s="1"/>
      <c r="G71" s="1"/>
      <c r="H71" s="19">
        <v>99035</v>
      </c>
      <c r="I71" s="1"/>
      <c r="J71" s="19">
        <v>68443</v>
      </c>
      <c r="K71" s="1"/>
      <c r="L71" s="19">
        <v>98969</v>
      </c>
      <c r="M71" s="1"/>
      <c r="N71" s="19">
        <v>68398</v>
      </c>
    </row>
    <row r="72" spans="1:14" ht="23.45" customHeight="1">
      <c r="A72" s="85" t="s">
        <v>5</v>
      </c>
      <c r="B72" s="1"/>
      <c r="C72" s="1"/>
      <c r="D72" s="1"/>
      <c r="E72" s="1"/>
      <c r="F72" s="1"/>
      <c r="G72" s="1"/>
      <c r="H72" s="14"/>
      <c r="I72" s="1"/>
      <c r="J72" s="14"/>
      <c r="K72" s="1"/>
      <c r="L72" s="14"/>
      <c r="M72" s="1"/>
      <c r="N72" s="14"/>
    </row>
    <row r="73" spans="1:14" ht="23.45" customHeight="1">
      <c r="A73" s="1"/>
      <c r="B73" s="13" t="s">
        <v>21</v>
      </c>
      <c r="C73" s="13"/>
      <c r="D73" s="1"/>
      <c r="E73" s="1"/>
      <c r="F73" s="20">
        <v>17</v>
      </c>
      <c r="G73" s="1"/>
      <c r="H73" s="14"/>
      <c r="I73" s="1"/>
      <c r="J73" s="14"/>
      <c r="K73" s="1"/>
      <c r="L73" s="14"/>
      <c r="M73" s="1"/>
      <c r="N73" s="14"/>
    </row>
    <row r="74" spans="1:14" ht="23.45" customHeight="1">
      <c r="A74" s="1"/>
      <c r="B74" s="1"/>
      <c r="C74" s="1"/>
      <c r="D74" s="13" t="s">
        <v>20</v>
      </c>
      <c r="E74" s="1"/>
      <c r="F74" s="1"/>
      <c r="G74" s="1"/>
      <c r="H74" s="24"/>
      <c r="I74" s="1"/>
      <c r="J74" s="24"/>
      <c r="K74" s="1"/>
      <c r="L74" s="24"/>
      <c r="M74" s="1"/>
      <c r="N74" s="24"/>
    </row>
    <row r="75" spans="1:14" ht="23.45" customHeight="1" thickBot="1">
      <c r="A75" s="1"/>
      <c r="B75" s="1"/>
      <c r="C75" s="1"/>
      <c r="D75" s="13"/>
      <c r="E75" s="1" t="s">
        <v>104</v>
      </c>
      <c r="F75" s="1"/>
      <c r="G75" s="1"/>
      <c r="H75" s="28">
        <v>300000</v>
      </c>
      <c r="I75" s="1"/>
      <c r="J75" s="28">
        <v>300000</v>
      </c>
      <c r="K75" s="1"/>
      <c r="L75" s="28">
        <v>300000</v>
      </c>
      <c r="M75" s="1"/>
      <c r="N75" s="28">
        <v>300000</v>
      </c>
    </row>
    <row r="76" spans="1:14" ht="23.45" customHeight="1" thickTop="1">
      <c r="A76" s="1"/>
      <c r="B76" s="1"/>
      <c r="C76" s="1"/>
      <c r="D76" s="13" t="s">
        <v>55</v>
      </c>
      <c r="E76" s="1"/>
      <c r="F76" s="1"/>
      <c r="G76" s="1"/>
      <c r="H76" s="24"/>
      <c r="I76" s="1"/>
      <c r="J76" s="24"/>
      <c r="K76" s="1"/>
      <c r="L76" s="24"/>
      <c r="M76" s="1"/>
      <c r="N76" s="24"/>
    </row>
    <row r="77" spans="1:14" ht="23.45" customHeight="1">
      <c r="A77" s="1"/>
      <c r="B77" s="1"/>
      <c r="C77" s="1"/>
      <c r="D77" s="13"/>
      <c r="E77" s="1" t="s">
        <v>104</v>
      </c>
      <c r="F77" s="1"/>
      <c r="G77" s="1"/>
      <c r="H77" s="14">
        <v>300000</v>
      </c>
      <c r="I77" s="1"/>
      <c r="J77" s="14">
        <v>300000</v>
      </c>
      <c r="K77" s="1"/>
      <c r="L77" s="14">
        <v>300000</v>
      </c>
      <c r="M77" s="1"/>
      <c r="N77" s="14">
        <v>300000</v>
      </c>
    </row>
    <row r="78" spans="1:14" ht="23.45" customHeight="1">
      <c r="A78" s="1"/>
      <c r="B78" s="1" t="s">
        <v>111</v>
      </c>
      <c r="C78" s="13"/>
      <c r="D78" s="13"/>
      <c r="E78" s="1"/>
      <c r="F78" s="20">
        <v>17</v>
      </c>
      <c r="G78" s="1"/>
      <c r="H78" s="14">
        <v>171214</v>
      </c>
      <c r="I78" s="1"/>
      <c r="J78" s="14">
        <v>171214</v>
      </c>
      <c r="K78" s="1"/>
      <c r="L78" s="14">
        <v>171214</v>
      </c>
      <c r="M78" s="1"/>
      <c r="N78" s="14">
        <v>171214</v>
      </c>
    </row>
    <row r="79" spans="1:14" ht="23.45" customHeight="1">
      <c r="A79" s="1"/>
      <c r="B79" s="13" t="s">
        <v>33</v>
      </c>
      <c r="C79" s="1"/>
      <c r="D79" s="1"/>
      <c r="E79" s="1"/>
      <c r="F79" s="1"/>
      <c r="G79" s="1"/>
      <c r="H79" s="14"/>
      <c r="I79" s="1"/>
      <c r="J79" s="14"/>
      <c r="K79" s="1"/>
      <c r="L79" s="14"/>
      <c r="M79" s="1"/>
      <c r="N79" s="14"/>
    </row>
    <row r="80" spans="1:14" ht="23.45" customHeight="1">
      <c r="A80" s="1"/>
      <c r="B80" s="1"/>
      <c r="C80" s="13" t="s">
        <v>10</v>
      </c>
      <c r="D80" s="13"/>
      <c r="E80" s="1"/>
      <c r="F80" s="1"/>
      <c r="G80" s="1"/>
      <c r="H80" s="14"/>
      <c r="I80" s="1"/>
      <c r="J80" s="14"/>
      <c r="K80" s="1"/>
      <c r="L80" s="14"/>
      <c r="M80" s="1"/>
      <c r="N80" s="14"/>
    </row>
    <row r="81" spans="1:14" ht="23.45" customHeight="1">
      <c r="A81" s="1"/>
      <c r="B81" s="1"/>
      <c r="C81" s="1"/>
      <c r="D81" s="1"/>
      <c r="E81" s="18" t="s">
        <v>28</v>
      </c>
      <c r="F81" s="29">
        <v>18</v>
      </c>
      <c r="G81" s="29"/>
      <c r="H81" s="14">
        <v>11000</v>
      </c>
      <c r="I81" s="29"/>
      <c r="J81" s="14">
        <v>11000</v>
      </c>
      <c r="K81" s="29"/>
      <c r="L81" s="14">
        <v>11000</v>
      </c>
      <c r="M81" s="29"/>
      <c r="N81" s="14">
        <v>11000</v>
      </c>
    </row>
    <row r="82" spans="1:14" ht="23.45" customHeight="1">
      <c r="A82" s="1"/>
      <c r="B82" s="1"/>
      <c r="C82" s="13" t="s">
        <v>14</v>
      </c>
      <c r="D82" s="13"/>
      <c r="E82" s="1"/>
      <c r="F82" s="1"/>
      <c r="G82" s="1"/>
      <c r="H82" s="14">
        <v>44686</v>
      </c>
      <c r="I82" s="1"/>
      <c r="J82" s="14">
        <v>55296</v>
      </c>
      <c r="K82" s="1"/>
      <c r="L82" s="14">
        <v>45466</v>
      </c>
      <c r="M82" s="1"/>
      <c r="N82" s="14">
        <v>55443</v>
      </c>
    </row>
    <row r="83" spans="1:14" ht="23.45" customHeight="1">
      <c r="A83" s="1"/>
      <c r="B83" s="13" t="s">
        <v>101</v>
      </c>
      <c r="C83" s="13"/>
      <c r="D83" s="1"/>
      <c r="E83" s="1"/>
      <c r="F83" s="1"/>
      <c r="G83" s="1"/>
      <c r="H83" s="62">
        <v>-306</v>
      </c>
      <c r="I83" s="1"/>
      <c r="J83" s="62">
        <v>-306</v>
      </c>
      <c r="K83" s="1"/>
      <c r="L83" s="62">
        <v>-306</v>
      </c>
      <c r="M83" s="1"/>
      <c r="N83" s="62">
        <v>-306</v>
      </c>
    </row>
    <row r="84" spans="1:14" ht="23.45" customHeight="1">
      <c r="A84" s="1" t="s">
        <v>157</v>
      </c>
      <c r="B84" s="13"/>
      <c r="C84" s="13"/>
      <c r="D84" s="1"/>
      <c r="E84" s="1"/>
      <c r="F84" s="1"/>
      <c r="G84" s="1"/>
      <c r="H84" s="60">
        <v>526594</v>
      </c>
      <c r="I84" s="1"/>
      <c r="J84" s="60">
        <v>537204</v>
      </c>
      <c r="K84" s="1"/>
      <c r="L84" s="60">
        <v>527374</v>
      </c>
      <c r="M84" s="1"/>
      <c r="N84" s="60">
        <v>537351</v>
      </c>
    </row>
    <row r="85" spans="1:14" ht="23.45" customHeight="1">
      <c r="A85" s="1"/>
      <c r="B85" s="1" t="s">
        <v>148</v>
      </c>
      <c r="C85" s="13"/>
      <c r="D85" s="1"/>
      <c r="E85" s="1"/>
      <c r="F85" s="1"/>
      <c r="G85" s="1"/>
      <c r="H85" s="60">
        <v>1927</v>
      </c>
      <c r="I85" s="1"/>
      <c r="J85" s="60">
        <v>1948</v>
      </c>
      <c r="K85" s="1"/>
      <c r="L85" s="90">
        <v>0</v>
      </c>
      <c r="M85" s="90"/>
      <c r="N85" s="90">
        <v>0</v>
      </c>
    </row>
    <row r="86" spans="1:14" ht="23.45" customHeight="1">
      <c r="A86" s="13" t="s">
        <v>6</v>
      </c>
      <c r="B86" s="1"/>
      <c r="C86" s="1"/>
      <c r="D86" s="1"/>
      <c r="E86" s="1"/>
      <c r="F86" s="1"/>
      <c r="G86" s="1"/>
      <c r="H86" s="16">
        <v>528521</v>
      </c>
      <c r="I86" s="1"/>
      <c r="J86" s="16">
        <v>539152</v>
      </c>
      <c r="K86" s="1"/>
      <c r="L86" s="16">
        <v>527374</v>
      </c>
      <c r="M86" s="1"/>
      <c r="N86" s="16">
        <v>537351</v>
      </c>
    </row>
    <row r="87" spans="1:14" ht="23.45" customHeight="1" thickBot="1">
      <c r="A87" s="13" t="s">
        <v>7</v>
      </c>
      <c r="B87" s="1"/>
      <c r="C87" s="1"/>
      <c r="D87" s="1"/>
      <c r="E87" s="1"/>
      <c r="F87" s="1"/>
      <c r="G87" s="1"/>
      <c r="H87" s="28">
        <v>627556</v>
      </c>
      <c r="I87" s="1"/>
      <c r="J87" s="28">
        <v>607595</v>
      </c>
      <c r="K87" s="1"/>
      <c r="L87" s="28">
        <v>626343</v>
      </c>
      <c r="M87" s="1"/>
      <c r="N87" s="28">
        <v>605749</v>
      </c>
    </row>
    <row r="88" spans="1:14" ht="6" customHeight="1" thickTop="1">
      <c r="A88" s="13"/>
      <c r="B88" s="1"/>
      <c r="C88" s="1"/>
      <c r="D88" s="1"/>
      <c r="E88" s="1"/>
      <c r="F88" s="1"/>
      <c r="G88" s="1"/>
      <c r="H88" s="15"/>
      <c r="I88" s="1"/>
      <c r="J88" s="15"/>
      <c r="K88" s="1"/>
      <c r="L88" s="15"/>
      <c r="M88" s="1"/>
      <c r="N88" s="15"/>
    </row>
    <row r="89" spans="1:14" ht="29.45" customHeight="1">
      <c r="A89" s="13" t="s">
        <v>54</v>
      </c>
      <c r="B89" s="1"/>
      <c r="C89" s="1"/>
      <c r="D89" s="1"/>
      <c r="E89" s="1"/>
      <c r="F89" s="1"/>
      <c r="G89" s="1"/>
      <c r="H89" s="1"/>
      <c r="I89" s="1"/>
      <c r="J89" s="80"/>
      <c r="K89" s="1"/>
      <c r="L89" s="1"/>
      <c r="M89" s="1"/>
      <c r="N89" s="80" t="s">
        <v>74</v>
      </c>
    </row>
    <row r="99" spans="1:22" ht="4.9000000000000004" customHeight="1">
      <c r="N99" s="30"/>
      <c r="O99" s="30"/>
      <c r="P99" s="30"/>
      <c r="Q99" s="30"/>
      <c r="R99" s="30"/>
      <c r="S99" s="30"/>
      <c r="T99" s="30"/>
      <c r="U99" s="30"/>
      <c r="V99" s="30"/>
    </row>
    <row r="100" spans="1:22">
      <c r="A100" s="1"/>
      <c r="B100" s="1"/>
      <c r="C100" s="1"/>
      <c r="D100" s="1"/>
      <c r="E100" s="1"/>
      <c r="F100" s="1"/>
      <c r="G100" s="1"/>
      <c r="H100" s="1"/>
      <c r="I100" s="1"/>
      <c r="J100" s="3"/>
      <c r="K100" s="1"/>
      <c r="L100" s="3" t="s">
        <v>51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"/>
      <c r="B101" s="1"/>
      <c r="C101" s="1"/>
      <c r="D101" s="1"/>
      <c r="E101" s="1"/>
      <c r="F101" s="1"/>
      <c r="G101" s="1"/>
      <c r="H101" s="1"/>
      <c r="I101" s="1"/>
      <c r="J101" s="3"/>
      <c r="K101" s="1"/>
      <c r="L101" s="3" t="s">
        <v>52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72" t="s">
        <v>156</v>
      </c>
      <c r="B102" s="172"/>
      <c r="C102" s="172"/>
      <c r="D102" s="172"/>
      <c r="E102" s="172"/>
      <c r="F102" s="172"/>
      <c r="G102" s="172"/>
      <c r="H102" s="172"/>
      <c r="I102" s="172"/>
      <c r="J102" s="172"/>
      <c r="K102" s="172"/>
      <c r="L102" s="172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72" t="s">
        <v>145</v>
      </c>
      <c r="B103" s="172"/>
      <c r="C103" s="172"/>
      <c r="D103" s="172"/>
      <c r="E103" s="172"/>
      <c r="F103" s="172"/>
      <c r="G103" s="172"/>
      <c r="H103" s="172"/>
      <c r="I103" s="172"/>
      <c r="J103" s="172"/>
      <c r="K103" s="172"/>
      <c r="L103" s="172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68" t="s">
        <v>180</v>
      </c>
      <c r="B104" s="168"/>
      <c r="C104" s="168"/>
      <c r="D104" s="168"/>
      <c r="E104" s="168"/>
      <c r="F104" s="168"/>
      <c r="G104" s="168"/>
      <c r="H104" s="168"/>
      <c r="I104" s="168"/>
      <c r="J104" s="168"/>
      <c r="K104" s="168"/>
      <c r="L104" s="168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2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23.65" customHeight="1">
      <c r="A106" s="9"/>
      <c r="B106" s="9"/>
      <c r="C106" s="9"/>
      <c r="D106" s="9"/>
      <c r="E106" s="1"/>
      <c r="F106" s="10"/>
      <c r="G106" s="10"/>
      <c r="H106" s="186" t="s">
        <v>85</v>
      </c>
      <c r="I106" s="186"/>
      <c r="J106" s="186"/>
      <c r="K106" s="186"/>
      <c r="L106" s="186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23.65" customHeight="1">
      <c r="A107" s="9"/>
      <c r="B107" s="9"/>
      <c r="C107" s="9"/>
      <c r="D107" s="9"/>
      <c r="E107" s="1"/>
      <c r="F107" s="10"/>
      <c r="G107" s="10"/>
      <c r="H107" s="161" t="s">
        <v>133</v>
      </c>
      <c r="I107" s="159"/>
      <c r="J107" s="185" t="s">
        <v>134</v>
      </c>
      <c r="K107" s="185"/>
      <c r="L107" s="185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9"/>
      <c r="B108" s="9"/>
      <c r="C108" s="9"/>
      <c r="D108" s="9"/>
      <c r="E108" s="1"/>
      <c r="F108" s="11" t="s">
        <v>26</v>
      </c>
      <c r="G108" s="10"/>
      <c r="H108" s="97">
        <v>2568</v>
      </c>
      <c r="I108" s="98"/>
      <c r="J108" s="99">
        <v>2568</v>
      </c>
      <c r="K108" s="98"/>
      <c r="L108" s="99">
        <v>2567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24.75" customHeight="1">
      <c r="A109" s="13" t="s">
        <v>59</v>
      </c>
      <c r="B109" s="1"/>
      <c r="C109" s="1"/>
      <c r="D109" s="1"/>
      <c r="E109" s="1"/>
      <c r="F109" s="14"/>
      <c r="G109" s="14"/>
      <c r="H109" s="14">
        <v>17507</v>
      </c>
      <c r="I109" s="15"/>
      <c r="J109" s="14">
        <v>17507</v>
      </c>
      <c r="K109" s="15"/>
      <c r="L109" s="14">
        <v>25134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24.75" customHeight="1">
      <c r="A110" s="13" t="s">
        <v>58</v>
      </c>
      <c r="B110" s="1"/>
      <c r="C110" s="1"/>
      <c r="D110" s="1"/>
      <c r="E110" s="1"/>
      <c r="F110" s="14"/>
      <c r="G110" s="14"/>
      <c r="H110" s="58">
        <v>71410</v>
      </c>
      <c r="I110" s="60"/>
      <c r="J110" s="58">
        <v>71410</v>
      </c>
      <c r="K110" s="60"/>
      <c r="L110" s="58">
        <v>62585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24.75" customHeight="1">
      <c r="A111" s="1"/>
      <c r="B111" s="13" t="s">
        <v>8</v>
      </c>
      <c r="C111" s="13"/>
      <c r="D111" s="13"/>
      <c r="E111" s="1"/>
      <c r="F111" s="14"/>
      <c r="G111" s="14"/>
      <c r="H111" s="61">
        <v>88917</v>
      </c>
      <c r="I111" s="60"/>
      <c r="J111" s="61">
        <v>88917</v>
      </c>
      <c r="K111" s="60"/>
      <c r="L111" s="61">
        <v>87719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24.75" customHeight="1">
      <c r="A112" s="13" t="s">
        <v>60</v>
      </c>
      <c r="B112" s="1"/>
      <c r="C112" s="1"/>
      <c r="D112" s="1"/>
      <c r="E112" s="1"/>
      <c r="F112" s="14"/>
      <c r="G112" s="14"/>
      <c r="H112" s="60">
        <v>-10430</v>
      </c>
      <c r="I112" s="60"/>
      <c r="J112" s="60">
        <v>-10430</v>
      </c>
      <c r="K112" s="60"/>
      <c r="L112" s="60">
        <v>-15313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24.75" customHeight="1">
      <c r="A113" s="13" t="s">
        <v>61</v>
      </c>
      <c r="B113" s="1"/>
      <c r="C113" s="1"/>
      <c r="D113" s="1"/>
      <c r="E113" s="1"/>
      <c r="F113" s="14"/>
      <c r="G113" s="14"/>
      <c r="H113" s="58">
        <v>-44771</v>
      </c>
      <c r="I113" s="60"/>
      <c r="J113" s="58">
        <v>-44771</v>
      </c>
      <c r="K113" s="60"/>
      <c r="L113" s="58">
        <v>-36546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24.75" customHeight="1">
      <c r="A114" s="18"/>
      <c r="B114" s="1" t="s">
        <v>80</v>
      </c>
      <c r="C114" s="1"/>
      <c r="D114" s="1"/>
      <c r="E114" s="1"/>
      <c r="F114" s="14"/>
      <c r="G114" s="14"/>
      <c r="H114" s="61">
        <v>-55201</v>
      </c>
      <c r="I114" s="60"/>
      <c r="J114" s="61">
        <v>-55201</v>
      </c>
      <c r="K114" s="60"/>
      <c r="L114" s="61">
        <v>-51859</v>
      </c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24.75" customHeight="1">
      <c r="A115" s="18" t="s">
        <v>62</v>
      </c>
      <c r="B115" s="1"/>
      <c r="C115" s="1"/>
      <c r="D115" s="1"/>
      <c r="E115" s="1"/>
      <c r="F115" s="14"/>
      <c r="G115" s="14"/>
      <c r="H115" s="59">
        <v>33716</v>
      </c>
      <c r="I115" s="60"/>
      <c r="J115" s="59">
        <v>33716</v>
      </c>
      <c r="K115" s="60"/>
      <c r="L115" s="59">
        <v>35860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24.75" customHeight="1">
      <c r="A116" s="18" t="s">
        <v>22</v>
      </c>
      <c r="B116" s="1"/>
      <c r="C116" s="13"/>
      <c r="D116" s="13"/>
      <c r="E116" s="1"/>
      <c r="F116" s="14"/>
      <c r="G116" s="14"/>
      <c r="H116" s="62">
        <v>1216</v>
      </c>
      <c r="I116" s="60"/>
      <c r="J116" s="62">
        <v>1244</v>
      </c>
      <c r="K116" s="60"/>
      <c r="L116" s="62">
        <v>3932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24.75" customHeight="1">
      <c r="A117" s="18" t="s">
        <v>63</v>
      </c>
      <c r="B117" s="1"/>
      <c r="C117" s="13"/>
      <c r="D117" s="13"/>
      <c r="E117" s="1"/>
      <c r="F117" s="14"/>
      <c r="G117" s="14"/>
      <c r="H117" s="60">
        <v>34932</v>
      </c>
      <c r="I117" s="60"/>
      <c r="J117" s="60">
        <v>34960</v>
      </c>
      <c r="K117" s="60"/>
      <c r="L117" s="60">
        <v>39792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24.75" customHeight="1">
      <c r="A118" s="1" t="s">
        <v>23</v>
      </c>
      <c r="B118" s="13"/>
      <c r="C118" s="1"/>
      <c r="D118" s="1"/>
      <c r="E118" s="1"/>
      <c r="F118" s="14"/>
      <c r="G118" s="14"/>
      <c r="H118" s="58">
        <v>-11876</v>
      </c>
      <c r="I118" s="60"/>
      <c r="J118" s="58">
        <v>-11876</v>
      </c>
      <c r="K118" s="60"/>
      <c r="L118" s="58">
        <v>-9727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24.75" customHeight="1">
      <c r="A119" s="1" t="s">
        <v>24</v>
      </c>
      <c r="B119" s="13"/>
      <c r="C119" s="1"/>
      <c r="D119" s="1"/>
      <c r="E119" s="1"/>
      <c r="F119" s="14"/>
      <c r="G119" s="14"/>
      <c r="H119" s="62">
        <v>-14218</v>
      </c>
      <c r="I119" s="60"/>
      <c r="J119" s="62">
        <v>-14159</v>
      </c>
      <c r="K119" s="60"/>
      <c r="L119" s="62">
        <v>-14456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24.75" customHeight="1">
      <c r="A120" s="1" t="s">
        <v>64</v>
      </c>
      <c r="B120" s="13"/>
      <c r="C120" s="1"/>
      <c r="D120" s="1"/>
      <c r="E120" s="1"/>
      <c r="F120" s="14"/>
      <c r="G120" s="14"/>
      <c r="H120" s="60">
        <v>8838</v>
      </c>
      <c r="I120" s="60"/>
      <c r="J120" s="60">
        <v>8925</v>
      </c>
      <c r="K120" s="60"/>
      <c r="L120" s="60">
        <v>15609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24.75" customHeight="1">
      <c r="A121" s="1" t="s">
        <v>25</v>
      </c>
      <c r="B121" s="1"/>
      <c r="C121" s="1"/>
      <c r="D121" s="1"/>
      <c r="E121" s="1"/>
      <c r="F121" s="15"/>
      <c r="G121" s="15"/>
      <c r="H121" s="60">
        <v>-353</v>
      </c>
      <c r="I121" s="60"/>
      <c r="J121" s="60">
        <v>-353</v>
      </c>
      <c r="K121" s="60"/>
      <c r="L121" s="60">
        <v>-325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24.75" customHeight="1">
      <c r="A122" s="1" t="s">
        <v>167</v>
      </c>
      <c r="B122" s="1"/>
      <c r="C122" s="1"/>
      <c r="D122" s="1"/>
      <c r="E122" s="1"/>
      <c r="F122" s="20">
        <v>10</v>
      </c>
      <c r="G122" s="15"/>
      <c r="H122" s="60">
        <v>-93</v>
      </c>
      <c r="I122" s="60"/>
      <c r="J122" s="83">
        <v>0</v>
      </c>
      <c r="K122" s="60"/>
      <c r="L122" s="83">
        <v>0</v>
      </c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24.75" customHeight="1">
      <c r="A123" s="1" t="s">
        <v>178</v>
      </c>
      <c r="B123" s="1"/>
      <c r="C123" s="1"/>
      <c r="D123" s="1"/>
      <c r="E123" s="1"/>
      <c r="F123" s="15"/>
      <c r="G123" s="15"/>
      <c r="H123" s="62">
        <v>-1242</v>
      </c>
      <c r="I123" s="60"/>
      <c r="J123" s="62">
        <v>-1242</v>
      </c>
      <c r="K123" s="60"/>
      <c r="L123" s="62">
        <v>-467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24.75" customHeight="1">
      <c r="A124" s="1" t="s">
        <v>36</v>
      </c>
      <c r="B124" s="1"/>
      <c r="C124" s="13"/>
      <c r="D124" s="13"/>
      <c r="E124" s="1"/>
      <c r="F124" s="20"/>
      <c r="G124" s="14"/>
      <c r="H124" s="59">
        <v>7150</v>
      </c>
      <c r="I124" s="60"/>
      <c r="J124" s="59">
        <v>7330</v>
      </c>
      <c r="K124" s="60"/>
      <c r="L124" s="59">
        <v>14817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24.75" customHeight="1">
      <c r="A125" s="13" t="s">
        <v>100</v>
      </c>
      <c r="B125" s="1"/>
      <c r="C125" s="1"/>
      <c r="D125" s="1"/>
      <c r="E125" s="1"/>
      <c r="F125" s="20">
        <v>19</v>
      </c>
      <c r="G125" s="14"/>
      <c r="H125" s="60">
        <v>-233</v>
      </c>
      <c r="I125" s="60"/>
      <c r="J125" s="60">
        <v>-233</v>
      </c>
      <c r="K125" s="60"/>
      <c r="L125" s="62">
        <v>-420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24.75" customHeight="1">
      <c r="A126" s="13" t="s">
        <v>78</v>
      </c>
      <c r="B126" s="1"/>
      <c r="C126" s="1"/>
      <c r="D126" s="1"/>
      <c r="E126" s="1"/>
      <c r="F126" s="15"/>
      <c r="G126" s="15"/>
      <c r="H126" s="61">
        <v>6917</v>
      </c>
      <c r="I126" s="60"/>
      <c r="J126" s="61">
        <v>7097</v>
      </c>
      <c r="K126" s="60"/>
      <c r="L126" s="61">
        <v>14397</v>
      </c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5.25" customHeight="1">
      <c r="A127" s="13"/>
      <c r="B127" s="1"/>
      <c r="C127" s="1"/>
      <c r="D127" s="1"/>
      <c r="E127" s="1"/>
      <c r="F127" s="14"/>
      <c r="G127" s="14"/>
      <c r="H127" s="14"/>
      <c r="I127" s="15"/>
      <c r="J127" s="14"/>
      <c r="K127" s="15"/>
      <c r="L127" s="14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24.75" customHeight="1">
      <c r="A128" s="1" t="s">
        <v>87</v>
      </c>
      <c r="B128" s="1"/>
      <c r="C128" s="1"/>
      <c r="D128" s="1"/>
      <c r="E128" s="1"/>
      <c r="F128" s="1"/>
      <c r="G128" s="1"/>
      <c r="H128" s="78"/>
      <c r="I128" s="1"/>
      <c r="J128" s="78"/>
      <c r="K128" s="1"/>
      <c r="L128" s="78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24.75" customHeight="1">
      <c r="A129" s="1" t="s">
        <v>105</v>
      </c>
      <c r="B129" s="1"/>
      <c r="C129" s="1"/>
      <c r="D129" s="1"/>
      <c r="E129" s="1"/>
      <c r="F129" s="1"/>
      <c r="G129" s="1"/>
      <c r="H129" s="83">
        <v>0</v>
      </c>
      <c r="I129" s="79"/>
      <c r="J129" s="83">
        <v>0</v>
      </c>
      <c r="K129" s="79"/>
      <c r="L129" s="83"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24.75" customHeight="1" thickBot="1">
      <c r="A130" s="1" t="s">
        <v>89</v>
      </c>
      <c r="B130" s="1"/>
      <c r="C130" s="1"/>
      <c r="D130" s="1"/>
      <c r="E130" s="1"/>
      <c r="F130" s="1"/>
      <c r="G130" s="1"/>
      <c r="H130" s="75">
        <v>6917</v>
      </c>
      <c r="I130" s="127"/>
      <c r="J130" s="75">
        <v>7097</v>
      </c>
      <c r="K130" s="127"/>
      <c r="L130" s="75">
        <v>14397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7.9" customHeight="1" thickTop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3"/>
      <c r="B132" s="18"/>
      <c r="C132" s="1"/>
      <c r="D132" s="1"/>
      <c r="E132" s="1"/>
      <c r="F132" s="23"/>
      <c r="G132" s="23"/>
      <c r="H132" s="24"/>
      <c r="I132" s="23"/>
      <c r="J132" s="24"/>
      <c r="K132" s="23"/>
      <c r="L132" s="24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3"/>
      <c r="B133" s="18"/>
      <c r="C133" s="1"/>
      <c r="D133" s="1"/>
      <c r="E133" s="1"/>
      <c r="F133" s="23"/>
      <c r="G133" s="23"/>
      <c r="H133" s="24"/>
      <c r="I133" s="23"/>
      <c r="J133" s="24"/>
      <c r="K133" s="23"/>
      <c r="L133" s="24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3"/>
      <c r="B134" s="18"/>
      <c r="C134" s="1"/>
      <c r="D134" s="1"/>
      <c r="E134" s="1"/>
      <c r="F134" s="23"/>
      <c r="G134" s="23"/>
      <c r="H134" s="24"/>
      <c r="I134" s="23"/>
      <c r="J134" s="24"/>
      <c r="K134" s="23"/>
      <c r="L134" s="24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3"/>
      <c r="B135" s="18"/>
      <c r="C135" s="1"/>
      <c r="D135" s="1"/>
      <c r="E135" s="1"/>
      <c r="F135" s="23"/>
      <c r="G135" s="23"/>
      <c r="H135" s="24"/>
      <c r="I135" s="23"/>
      <c r="J135" s="24"/>
      <c r="K135" s="23"/>
      <c r="L135" s="24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3"/>
      <c r="B136" s="18"/>
      <c r="C136" s="1"/>
      <c r="D136" s="1"/>
      <c r="E136" s="1"/>
      <c r="F136" s="23"/>
      <c r="G136" s="23"/>
      <c r="H136" s="24"/>
      <c r="I136" s="23"/>
      <c r="J136" s="24"/>
      <c r="K136" s="23"/>
      <c r="L136" s="24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3"/>
      <c r="B137" s="18"/>
      <c r="C137" s="1"/>
      <c r="D137" s="1"/>
      <c r="E137" s="1"/>
      <c r="F137" s="23"/>
      <c r="G137" s="23"/>
      <c r="H137" s="24"/>
      <c r="I137" s="23"/>
      <c r="J137" s="24"/>
      <c r="K137" s="23"/>
      <c r="L137" s="24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37.15" customHeight="1">
      <c r="A138" s="13"/>
      <c r="B138" s="18"/>
      <c r="C138" s="1"/>
      <c r="D138" s="1"/>
      <c r="E138" s="1"/>
      <c r="F138" s="23"/>
      <c r="G138" s="23"/>
      <c r="H138" s="24"/>
      <c r="I138" s="23"/>
      <c r="J138" s="24"/>
      <c r="K138" s="23"/>
      <c r="L138" s="24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35.450000000000003" customHeight="1">
      <c r="A139" s="13" t="s">
        <v>54</v>
      </c>
      <c r="B139" s="13"/>
      <c r="C139" s="1"/>
      <c r="D139" s="1"/>
      <c r="E139" s="1"/>
      <c r="F139" s="25"/>
      <c r="G139" s="25"/>
      <c r="H139" s="25"/>
      <c r="I139" s="25"/>
      <c r="J139" s="56"/>
      <c r="K139" s="25"/>
      <c r="L139" s="80" t="s">
        <v>75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4.9000000000000004" customHeight="1">
      <c r="N140" s="30"/>
      <c r="O140" s="30"/>
      <c r="P140" s="30"/>
      <c r="Q140" s="30"/>
      <c r="R140" s="30"/>
      <c r="S140" s="30"/>
      <c r="T140" s="30"/>
      <c r="U140" s="30"/>
      <c r="V140" s="30"/>
    </row>
    <row r="141" spans="1:22">
      <c r="A141" s="1"/>
      <c r="B141" s="1"/>
      <c r="C141" s="1"/>
      <c r="D141" s="1"/>
      <c r="E141" s="1"/>
      <c r="F141" s="1"/>
      <c r="G141" s="1"/>
      <c r="H141" s="1"/>
      <c r="I141" s="1"/>
      <c r="J141" s="3"/>
      <c r="K141" s="1"/>
      <c r="L141" s="3" t="s">
        <v>51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"/>
      <c r="B142" s="1"/>
      <c r="C142" s="1"/>
      <c r="D142" s="1"/>
      <c r="E142" s="1"/>
      <c r="F142" s="1"/>
      <c r="G142" s="1"/>
      <c r="H142" s="1"/>
      <c r="I142" s="1"/>
      <c r="J142" s="3"/>
      <c r="K142" s="1"/>
      <c r="L142" s="3" t="s">
        <v>52</v>
      </c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4" t="s">
        <v>156</v>
      </c>
      <c r="B143" s="4"/>
      <c r="C143" s="4"/>
      <c r="D143" s="4"/>
      <c r="E143" s="4"/>
      <c r="F143" s="100"/>
      <c r="G143" s="100"/>
      <c r="H143" s="100"/>
      <c r="I143" s="100"/>
      <c r="J143" s="100"/>
      <c r="K143" s="100"/>
      <c r="L143" s="10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4" t="s">
        <v>135</v>
      </c>
      <c r="B144" s="4"/>
      <c r="C144" s="4"/>
      <c r="D144" s="4"/>
      <c r="E144" s="4"/>
      <c r="F144" s="100"/>
      <c r="G144" s="100"/>
      <c r="H144" s="100"/>
      <c r="I144" s="100"/>
      <c r="J144" s="100"/>
      <c r="K144" s="100"/>
      <c r="L144" s="10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68" t="s">
        <v>180</v>
      </c>
      <c r="B145" s="168"/>
      <c r="C145" s="168"/>
      <c r="D145" s="168"/>
      <c r="E145" s="168"/>
      <c r="F145" s="168"/>
      <c r="G145" s="168"/>
      <c r="H145" s="168"/>
      <c r="I145" s="168"/>
      <c r="J145" s="168"/>
      <c r="K145" s="168"/>
      <c r="L145" s="168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0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7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9"/>
      <c r="B147" s="9"/>
      <c r="C147" s="9"/>
      <c r="D147" s="9"/>
      <c r="E147" s="1"/>
      <c r="F147" s="10"/>
      <c r="G147" s="10"/>
      <c r="H147" s="185" t="s">
        <v>85</v>
      </c>
      <c r="I147" s="185"/>
      <c r="J147" s="185"/>
      <c r="K147" s="185"/>
      <c r="L147" s="185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9"/>
      <c r="B148" s="9"/>
      <c r="C148" s="9"/>
      <c r="D148" s="9"/>
      <c r="E148" s="1"/>
      <c r="F148" s="10"/>
      <c r="G148" s="10"/>
      <c r="H148" s="161" t="s">
        <v>133</v>
      </c>
      <c r="I148" s="74"/>
      <c r="J148" s="185" t="s">
        <v>134</v>
      </c>
      <c r="K148" s="185"/>
      <c r="L148" s="185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25.5" customHeight="1">
      <c r="A149" s="9"/>
      <c r="B149" s="9"/>
      <c r="C149" s="9"/>
      <c r="D149" s="9"/>
      <c r="E149" s="9"/>
      <c r="F149" s="11" t="s">
        <v>26</v>
      </c>
      <c r="G149" s="10"/>
      <c r="H149" s="97" t="s">
        <v>143</v>
      </c>
      <c r="I149" s="97"/>
      <c r="J149" s="104" t="s">
        <v>143</v>
      </c>
      <c r="K149" s="103"/>
      <c r="L149" s="104" t="s">
        <v>106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13" t="s">
        <v>136</v>
      </c>
      <c r="B150" s="13"/>
      <c r="C150" s="1"/>
      <c r="D150" s="1"/>
      <c r="E150" s="1"/>
      <c r="F150" s="14"/>
      <c r="G150" s="14"/>
      <c r="H150" s="105"/>
      <c r="I150" s="105"/>
      <c r="J150" s="105"/>
      <c r="K150" s="105"/>
      <c r="L150" s="105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>
      <c r="A151" s="13"/>
      <c r="B151" s="13" t="s">
        <v>137</v>
      </c>
      <c r="C151" s="1"/>
      <c r="D151" s="1"/>
      <c r="E151" s="1"/>
      <c r="F151" s="14"/>
      <c r="G151" s="14"/>
      <c r="H151" s="111">
        <v>6926</v>
      </c>
      <c r="I151" s="111"/>
      <c r="J151" s="111">
        <v>7097</v>
      </c>
      <c r="K151" s="111"/>
      <c r="L151" s="111">
        <v>14397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>
      <c r="A152" s="13"/>
      <c r="B152" s="13" t="s">
        <v>138</v>
      </c>
      <c r="C152" s="1"/>
      <c r="D152" s="1"/>
      <c r="E152" s="1"/>
      <c r="F152" s="14"/>
      <c r="G152" s="14"/>
      <c r="H152" s="105">
        <v>-9</v>
      </c>
      <c r="I152" s="105"/>
      <c r="J152" s="83">
        <v>0</v>
      </c>
      <c r="K152" s="105"/>
      <c r="L152" s="83">
        <v>0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23.65" thickBot="1">
      <c r="A153" s="13"/>
      <c r="B153" s="13"/>
      <c r="C153" s="1"/>
      <c r="D153" s="1"/>
      <c r="E153" s="1"/>
      <c r="F153" s="14"/>
      <c r="G153" s="14"/>
      <c r="H153" s="106">
        <v>6917</v>
      </c>
      <c r="I153" s="105"/>
      <c r="J153" s="106">
        <v>7097</v>
      </c>
      <c r="K153" s="105"/>
      <c r="L153" s="106">
        <v>14397</v>
      </c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6" customHeight="1" thickTop="1">
      <c r="A154" s="13"/>
      <c r="B154" s="13"/>
      <c r="C154" s="1"/>
      <c r="D154" s="1"/>
      <c r="E154" s="1"/>
      <c r="F154" s="14"/>
      <c r="G154" s="14"/>
      <c r="H154" s="105"/>
      <c r="I154" s="105"/>
      <c r="J154" s="105"/>
      <c r="K154" s="105"/>
      <c r="L154" s="105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13" t="s">
        <v>139</v>
      </c>
      <c r="B155" s="13"/>
      <c r="C155" s="1"/>
      <c r="D155" s="1"/>
      <c r="E155" s="1"/>
      <c r="F155" s="14"/>
      <c r="G155" s="14"/>
      <c r="H155" s="105"/>
      <c r="I155" s="105"/>
      <c r="J155" s="105"/>
      <c r="K155" s="105"/>
      <c r="L155" s="105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>
      <c r="A156" s="1"/>
      <c r="B156" s="1" t="s">
        <v>137</v>
      </c>
      <c r="C156" s="13"/>
      <c r="D156" s="13"/>
      <c r="E156" s="1"/>
      <c r="F156" s="20"/>
      <c r="G156" s="14"/>
      <c r="H156" s="105">
        <v>6926</v>
      </c>
      <c r="I156" s="105"/>
      <c r="J156" s="105">
        <v>7097</v>
      </c>
      <c r="K156" s="105"/>
      <c r="L156" s="105">
        <v>14397</v>
      </c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>
      <c r="A157" s="107"/>
      <c r="B157" s="18" t="s">
        <v>138</v>
      </c>
      <c r="C157" s="1"/>
      <c r="D157" s="1"/>
      <c r="E157" s="1"/>
      <c r="F157" s="14"/>
      <c r="G157" s="14"/>
      <c r="H157" s="163">
        <v>-9</v>
      </c>
      <c r="I157" s="105"/>
      <c r="J157" s="83">
        <v>0</v>
      </c>
      <c r="K157" s="105"/>
      <c r="L157" s="83"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23.65" thickBot="1">
      <c r="A158" s="1"/>
      <c r="B158" s="1"/>
      <c r="C158" s="13"/>
      <c r="D158" s="13"/>
      <c r="E158" s="1"/>
      <c r="F158" s="14"/>
      <c r="G158" s="14"/>
      <c r="H158" s="108">
        <v>6917</v>
      </c>
      <c r="I158" s="105"/>
      <c r="J158" s="108">
        <v>7097</v>
      </c>
      <c r="K158" s="105"/>
      <c r="L158" s="108">
        <v>14397</v>
      </c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23.65" thickTop="1">
      <c r="A159" s="1" t="s">
        <v>140</v>
      </c>
      <c r="B159" s="1"/>
      <c r="C159" s="13"/>
      <c r="D159" s="13"/>
      <c r="E159" s="1"/>
      <c r="F159" s="14"/>
      <c r="G159" s="14"/>
      <c r="H159" s="109"/>
      <c r="I159" s="105"/>
      <c r="J159" s="109"/>
      <c r="K159" s="105"/>
      <c r="L159" s="109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>
      <c r="A160" s="1"/>
      <c r="B160" s="13" t="s">
        <v>141</v>
      </c>
      <c r="C160" s="1"/>
      <c r="D160" s="1"/>
      <c r="E160" s="1"/>
      <c r="F160" s="110">
        <v>20</v>
      </c>
      <c r="G160" s="14"/>
      <c r="H160" s="157">
        <v>1.1543333333333333E-2</v>
      </c>
      <c r="I160" s="157"/>
      <c r="J160" s="157">
        <v>1.1828333333333333E-2</v>
      </c>
      <c r="K160" s="157"/>
      <c r="L160" s="157">
        <v>2.3994999999999999E-2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>
      <c r="A161" s="1"/>
      <c r="B161" s="1"/>
      <c r="C161" s="1" t="s">
        <v>142</v>
      </c>
      <c r="D161" s="1"/>
      <c r="E161" s="1"/>
      <c r="F161" s="110"/>
      <c r="G161" s="14"/>
      <c r="H161" s="105">
        <v>600000000</v>
      </c>
      <c r="I161" s="105"/>
      <c r="J161" s="105">
        <v>600000000</v>
      </c>
      <c r="K161" s="105"/>
      <c r="L161" s="105">
        <v>600000000</v>
      </c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24.75" customHeight="1">
      <c r="A162" s="1"/>
      <c r="B162" s="1"/>
      <c r="C162" s="1"/>
      <c r="D162" s="1"/>
      <c r="E162" s="1"/>
      <c r="F162" s="20"/>
      <c r="G162" s="15"/>
      <c r="H162" s="109"/>
      <c r="I162" s="105"/>
      <c r="J162" s="109"/>
      <c r="K162" s="105"/>
      <c r="L162" s="109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24.75" customHeight="1">
      <c r="A163" s="1"/>
      <c r="B163" s="1"/>
      <c r="C163" s="1"/>
      <c r="D163" s="1"/>
      <c r="E163" s="1"/>
      <c r="F163" s="20"/>
      <c r="G163" s="15"/>
      <c r="H163" s="109"/>
      <c r="I163" s="105"/>
      <c r="J163" s="109"/>
      <c r="K163" s="105"/>
      <c r="L163" s="109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>
      <c r="A164" s="13"/>
      <c r="B164" s="1"/>
      <c r="C164" s="1"/>
      <c r="D164" s="1"/>
      <c r="E164" s="1"/>
      <c r="F164" s="14"/>
      <c r="G164" s="14"/>
      <c r="H164" s="105"/>
      <c r="I164" s="105"/>
      <c r="J164" s="105"/>
      <c r="K164" s="105"/>
      <c r="L164" s="105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24.75" customHeight="1">
      <c r="A165" s="1"/>
      <c r="B165" s="1"/>
      <c r="C165" s="1"/>
      <c r="D165" s="1"/>
      <c r="E165" s="1"/>
      <c r="F165" s="20"/>
      <c r="G165" s="15"/>
      <c r="H165" s="105"/>
      <c r="I165" s="105"/>
      <c r="J165" s="105"/>
      <c r="K165" s="105"/>
      <c r="L165" s="105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>
      <c r="A166" s="13"/>
      <c r="B166" s="1"/>
      <c r="C166" s="1"/>
      <c r="D166" s="1"/>
      <c r="E166" s="1"/>
      <c r="F166" s="14"/>
      <c r="G166" s="14"/>
      <c r="H166" s="111"/>
      <c r="I166" s="111"/>
      <c r="J166" s="111"/>
      <c r="K166" s="111"/>
      <c r="L166" s="11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>
      <c r="A167" s="112"/>
      <c r="B167" s="113"/>
      <c r="C167" s="113"/>
      <c r="D167" s="113"/>
      <c r="E167" s="113"/>
      <c r="F167" s="114"/>
      <c r="G167" s="114"/>
      <c r="H167" s="115"/>
      <c r="I167" s="115"/>
      <c r="J167" s="115"/>
      <c r="K167" s="115"/>
      <c r="L167" s="115"/>
      <c r="M167" s="117"/>
      <c r="N167" s="117"/>
      <c r="O167" s="117"/>
      <c r="P167" s="117"/>
      <c r="Q167" s="117"/>
      <c r="R167" s="117"/>
      <c r="S167" s="117"/>
      <c r="T167" s="117"/>
      <c r="U167" s="117"/>
      <c r="V167" s="117"/>
    </row>
    <row r="168" spans="1:22">
      <c r="A168" s="118"/>
      <c r="B168" s="113"/>
      <c r="C168" s="113"/>
      <c r="D168" s="113"/>
      <c r="E168" s="113"/>
      <c r="F168" s="114"/>
      <c r="G168" s="114"/>
      <c r="H168" s="119"/>
      <c r="I168" s="119"/>
      <c r="J168" s="119"/>
      <c r="K168" s="119"/>
      <c r="L168" s="119"/>
      <c r="M168" s="117"/>
      <c r="N168" s="117"/>
      <c r="O168" s="117"/>
      <c r="P168" s="117"/>
      <c r="Q168" s="117"/>
      <c r="R168" s="117"/>
      <c r="S168" s="117"/>
      <c r="T168" s="117"/>
      <c r="U168" s="117"/>
      <c r="V168" s="117"/>
    </row>
    <row r="169" spans="1:22">
      <c r="A169" s="120"/>
      <c r="B169" s="117"/>
      <c r="C169" s="113"/>
      <c r="D169" s="113"/>
      <c r="E169" s="113"/>
      <c r="F169" s="114"/>
      <c r="G169" s="114"/>
      <c r="H169" s="119"/>
      <c r="I169" s="119"/>
      <c r="J169" s="119"/>
      <c r="K169" s="119"/>
      <c r="L169" s="119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</row>
    <row r="170" spans="1:22">
      <c r="A170" s="120"/>
      <c r="B170" s="117"/>
      <c r="C170" s="113"/>
      <c r="D170" s="113"/>
      <c r="E170" s="113"/>
      <c r="F170" s="114"/>
      <c r="G170" s="114"/>
      <c r="H170" s="119"/>
      <c r="I170" s="119"/>
      <c r="J170" s="119"/>
      <c r="K170" s="119"/>
      <c r="L170" s="119"/>
      <c r="M170" s="117"/>
      <c r="N170" s="117"/>
      <c r="O170" s="117"/>
      <c r="P170" s="117"/>
      <c r="Q170" s="117"/>
      <c r="R170" s="117"/>
      <c r="S170" s="117"/>
      <c r="T170" s="117"/>
      <c r="U170" s="117"/>
      <c r="V170" s="117"/>
    </row>
    <row r="171" spans="1:22">
      <c r="A171" s="120"/>
      <c r="B171" s="117"/>
      <c r="C171" s="113"/>
      <c r="D171" s="113"/>
      <c r="E171" s="113"/>
      <c r="F171" s="114"/>
      <c r="G171" s="114"/>
      <c r="H171" s="119"/>
      <c r="I171" s="119"/>
      <c r="J171" s="119"/>
      <c r="K171" s="119"/>
      <c r="L171" s="119"/>
      <c r="M171" s="117"/>
      <c r="N171" s="117"/>
      <c r="O171" s="117"/>
      <c r="P171" s="117"/>
      <c r="Q171" s="117"/>
      <c r="R171" s="117"/>
      <c r="S171" s="117"/>
      <c r="T171" s="117"/>
      <c r="U171" s="117"/>
      <c r="V171" s="117"/>
    </row>
    <row r="172" spans="1:22">
      <c r="A172" s="120"/>
      <c r="B172" s="117"/>
      <c r="C172" s="113"/>
      <c r="D172" s="113"/>
      <c r="E172" s="113"/>
      <c r="F172" s="114"/>
      <c r="G172" s="114"/>
      <c r="H172" s="119"/>
      <c r="I172" s="119"/>
      <c r="J172" s="119"/>
      <c r="K172" s="119"/>
      <c r="L172" s="119"/>
      <c r="M172" s="117"/>
      <c r="N172" s="117"/>
      <c r="O172" s="117"/>
      <c r="P172" s="117"/>
      <c r="Q172" s="117"/>
      <c r="R172" s="117"/>
      <c r="S172" s="117"/>
      <c r="T172" s="117"/>
      <c r="U172" s="117"/>
      <c r="V172" s="117"/>
    </row>
    <row r="173" spans="1:22">
      <c r="A173" s="120"/>
      <c r="B173" s="117"/>
      <c r="C173" s="113"/>
      <c r="D173" s="113"/>
      <c r="E173" s="113"/>
      <c r="F173" s="114"/>
      <c r="G173" s="114"/>
      <c r="H173" s="119"/>
      <c r="I173" s="119"/>
      <c r="J173" s="119"/>
      <c r="K173" s="119"/>
      <c r="L173" s="119"/>
      <c r="M173" s="117"/>
      <c r="N173" s="117"/>
      <c r="O173" s="117"/>
      <c r="P173" s="117"/>
      <c r="Q173" s="117"/>
      <c r="R173" s="117"/>
      <c r="S173" s="117"/>
      <c r="T173" s="117"/>
      <c r="U173" s="117"/>
      <c r="V173" s="117"/>
    </row>
    <row r="174" spans="1:22">
      <c r="A174" s="118"/>
      <c r="B174" s="118"/>
      <c r="C174" s="120"/>
      <c r="D174" s="120"/>
      <c r="E174" s="113"/>
      <c r="F174" s="114"/>
      <c r="G174" s="114"/>
      <c r="H174" s="121"/>
      <c r="I174" s="121"/>
      <c r="J174" s="121"/>
      <c r="K174" s="121"/>
      <c r="L174" s="121"/>
      <c r="M174" s="117"/>
      <c r="N174" s="117"/>
      <c r="O174" s="117"/>
      <c r="P174" s="117"/>
      <c r="Q174" s="117"/>
      <c r="R174" s="117"/>
      <c r="S174" s="117"/>
      <c r="T174" s="117"/>
      <c r="U174" s="117"/>
      <c r="V174" s="117"/>
    </row>
    <row r="175" spans="1:22">
      <c r="A175" s="118"/>
      <c r="B175" s="118"/>
      <c r="C175" s="120"/>
      <c r="D175" s="120"/>
      <c r="E175" s="113"/>
      <c r="F175" s="20"/>
      <c r="G175" s="114"/>
      <c r="H175" s="122"/>
      <c r="I175" s="122"/>
      <c r="J175" s="122"/>
      <c r="K175" s="122"/>
      <c r="L175" s="122"/>
      <c r="M175" s="117"/>
      <c r="N175" s="117"/>
      <c r="O175" s="117"/>
      <c r="P175" s="117"/>
      <c r="Q175" s="117"/>
      <c r="R175" s="117"/>
      <c r="S175" s="117"/>
      <c r="T175" s="117"/>
      <c r="U175" s="117"/>
      <c r="V175" s="117"/>
    </row>
    <row r="176" spans="1:22">
      <c r="A176" s="118"/>
      <c r="B176" s="118"/>
      <c r="C176" s="120"/>
      <c r="D176" s="120"/>
      <c r="E176" s="113"/>
      <c r="F176" s="20"/>
      <c r="G176" s="114"/>
      <c r="H176" s="122"/>
      <c r="I176" s="122"/>
      <c r="J176" s="122"/>
      <c r="K176" s="122"/>
      <c r="L176" s="122"/>
      <c r="M176" s="117"/>
      <c r="N176" s="117"/>
      <c r="O176" s="117"/>
      <c r="P176" s="117"/>
      <c r="Q176" s="117"/>
      <c r="R176" s="117"/>
      <c r="S176" s="117"/>
      <c r="T176" s="117"/>
      <c r="U176" s="117"/>
      <c r="V176" s="117"/>
    </row>
    <row r="177" spans="1:22">
      <c r="A177" s="118"/>
      <c r="B177" s="118"/>
      <c r="C177" s="120"/>
      <c r="D177" s="120"/>
      <c r="E177" s="113"/>
      <c r="F177" s="20"/>
      <c r="G177" s="114"/>
      <c r="H177" s="122"/>
      <c r="I177" s="122"/>
      <c r="J177" s="122"/>
      <c r="K177" s="122"/>
      <c r="L177" s="122"/>
      <c r="M177" s="117"/>
      <c r="N177" s="117"/>
      <c r="O177" s="117"/>
      <c r="P177" s="117"/>
      <c r="Q177" s="117"/>
      <c r="R177" s="117"/>
      <c r="S177" s="117"/>
      <c r="T177" s="117"/>
      <c r="U177" s="117"/>
      <c r="V177" s="117"/>
    </row>
    <row r="178" spans="1:22">
      <c r="A178" s="118"/>
      <c r="B178" s="118"/>
      <c r="C178" s="120"/>
      <c r="D178" s="120"/>
      <c r="E178" s="113"/>
      <c r="F178" s="114"/>
      <c r="G178" s="114"/>
      <c r="H178" s="122"/>
      <c r="I178" s="122"/>
      <c r="J178" s="122"/>
      <c r="K178" s="122"/>
      <c r="L178" s="122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</row>
    <row r="179" spans="1:22" ht="25.15" customHeight="1">
      <c r="A179" s="118"/>
      <c r="B179" s="118"/>
      <c r="C179" s="120"/>
      <c r="D179" s="120"/>
      <c r="E179" s="113"/>
      <c r="F179" s="114"/>
      <c r="G179" s="114"/>
      <c r="H179" s="122"/>
      <c r="I179" s="122"/>
      <c r="J179" s="122"/>
      <c r="K179" s="122"/>
      <c r="L179" s="122"/>
      <c r="M179" s="117"/>
      <c r="N179" s="117"/>
      <c r="O179" s="117"/>
      <c r="P179" s="117"/>
      <c r="Q179" s="117"/>
      <c r="R179" s="117"/>
      <c r="S179" s="117"/>
      <c r="T179" s="117"/>
      <c r="U179" s="117"/>
      <c r="V179" s="117"/>
    </row>
    <row r="180" spans="1:22" ht="25.15" customHeight="1">
      <c r="A180" s="118"/>
      <c r="B180" s="118"/>
      <c r="C180" s="120"/>
      <c r="D180" s="120"/>
      <c r="E180" s="113"/>
      <c r="F180" s="114"/>
      <c r="G180" s="114"/>
      <c r="H180" s="122"/>
      <c r="I180" s="122"/>
      <c r="J180" s="122"/>
      <c r="K180" s="122"/>
      <c r="L180" s="122"/>
      <c r="M180" s="117"/>
      <c r="N180" s="117"/>
      <c r="O180" s="117"/>
      <c r="P180" s="117"/>
      <c r="Q180" s="117"/>
      <c r="R180" s="117"/>
      <c r="S180" s="117"/>
      <c r="T180" s="117"/>
      <c r="U180" s="117"/>
      <c r="V180" s="117"/>
    </row>
    <row r="181" spans="1:22" ht="25.15" customHeight="1">
      <c r="A181" s="118"/>
      <c r="B181" s="118"/>
      <c r="C181" s="120"/>
      <c r="D181" s="120"/>
      <c r="E181" s="113"/>
      <c r="F181" s="114"/>
      <c r="G181" s="114"/>
      <c r="H181" s="122"/>
      <c r="I181" s="122"/>
      <c r="J181" s="122"/>
      <c r="K181" s="122"/>
      <c r="L181" s="122"/>
      <c r="M181" s="117"/>
      <c r="N181" s="117"/>
      <c r="O181" s="117"/>
      <c r="P181" s="117"/>
      <c r="Q181" s="117"/>
      <c r="R181" s="117"/>
      <c r="S181" s="117"/>
      <c r="T181" s="117"/>
      <c r="U181" s="117"/>
      <c r="V181" s="117"/>
    </row>
    <row r="182" spans="1:22" ht="25.15" customHeight="1">
      <c r="A182" s="118"/>
      <c r="B182" s="118"/>
      <c r="C182" s="120"/>
      <c r="D182" s="120"/>
      <c r="E182" s="113"/>
      <c r="F182" s="114"/>
      <c r="G182" s="114"/>
      <c r="H182" s="122"/>
      <c r="I182" s="122"/>
      <c r="J182" s="122"/>
      <c r="K182" s="122"/>
      <c r="L182" s="122"/>
      <c r="M182" s="117"/>
      <c r="N182" s="117"/>
      <c r="O182" s="117"/>
      <c r="P182" s="117"/>
      <c r="Q182" s="117"/>
      <c r="R182" s="117"/>
      <c r="S182" s="117"/>
      <c r="T182" s="117"/>
      <c r="U182" s="117"/>
      <c r="V182" s="117"/>
    </row>
    <row r="183" spans="1:22" ht="16.5" customHeight="1">
      <c r="A183" s="118"/>
      <c r="B183" s="118"/>
      <c r="C183" s="120"/>
      <c r="D183" s="120"/>
      <c r="E183" s="113"/>
      <c r="F183" s="114"/>
      <c r="G183" s="114"/>
      <c r="H183" s="121"/>
      <c r="I183" s="121"/>
      <c r="J183" s="121"/>
      <c r="K183" s="121"/>
      <c r="L183" s="121"/>
      <c r="M183" s="117"/>
      <c r="N183" s="117"/>
      <c r="O183" s="117"/>
      <c r="P183" s="117"/>
      <c r="Q183" s="117"/>
      <c r="R183" s="117"/>
      <c r="S183" s="117"/>
      <c r="T183" s="117"/>
      <c r="U183" s="117"/>
      <c r="V183" s="117"/>
    </row>
    <row r="184" spans="1:22">
      <c r="A184" s="13" t="s">
        <v>54</v>
      </c>
      <c r="B184" s="13"/>
      <c r="C184" s="1"/>
      <c r="D184" s="1"/>
      <c r="E184" s="1"/>
      <c r="F184" s="25"/>
      <c r="G184" s="25"/>
      <c r="H184" s="123"/>
      <c r="I184" s="123"/>
      <c r="J184" s="123"/>
      <c r="K184" s="123"/>
      <c r="L184" s="124" t="s">
        <v>94</v>
      </c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4.9000000000000004" customHeight="1">
      <c r="N185" s="30"/>
      <c r="O185" s="30"/>
      <c r="P185" s="30"/>
      <c r="Q185" s="30"/>
      <c r="R185" s="30"/>
      <c r="S185" s="30"/>
      <c r="T185" s="30"/>
      <c r="U185" s="30"/>
      <c r="V185" s="30"/>
    </row>
    <row r="186" spans="1:22">
      <c r="A186" s="1"/>
      <c r="B186" s="1"/>
      <c r="C186" s="1"/>
      <c r="D186" s="1"/>
      <c r="E186" s="1"/>
      <c r="F186" s="1"/>
      <c r="G186" s="1"/>
      <c r="H186" s="1"/>
      <c r="I186" s="1"/>
      <c r="J186" s="3"/>
      <c r="K186" s="1"/>
      <c r="L186" s="3" t="s">
        <v>51</v>
      </c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>
      <c r="A187" s="1"/>
      <c r="B187" s="1"/>
      <c r="C187" s="1"/>
      <c r="D187" s="1"/>
      <c r="E187" s="1"/>
      <c r="F187" s="1"/>
      <c r="G187" s="1"/>
      <c r="H187" s="1"/>
      <c r="I187" s="1"/>
      <c r="J187" s="3"/>
      <c r="K187" s="1"/>
      <c r="L187" s="3" t="s">
        <v>52</v>
      </c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>
      <c r="A188" s="172" t="s">
        <v>156</v>
      </c>
      <c r="B188" s="172"/>
      <c r="C188" s="172"/>
      <c r="D188" s="172"/>
      <c r="E188" s="172"/>
      <c r="F188" s="172"/>
      <c r="G188" s="172"/>
      <c r="H188" s="172"/>
      <c r="I188" s="172"/>
      <c r="J188" s="172"/>
      <c r="K188" s="172"/>
      <c r="L188" s="172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>
      <c r="A189" s="172" t="s">
        <v>145</v>
      </c>
      <c r="B189" s="172"/>
      <c r="C189" s="172"/>
      <c r="D189" s="172"/>
      <c r="E189" s="172"/>
      <c r="F189" s="172"/>
      <c r="G189" s="172"/>
      <c r="H189" s="172"/>
      <c r="I189" s="172"/>
      <c r="J189" s="172"/>
      <c r="K189" s="172"/>
      <c r="L189" s="172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>
      <c r="A190" s="168" t="s">
        <v>183</v>
      </c>
      <c r="B190" s="168"/>
      <c r="C190" s="168"/>
      <c r="D190" s="168"/>
      <c r="E190" s="168"/>
      <c r="F190" s="168"/>
      <c r="G190" s="168"/>
      <c r="H190" s="168"/>
      <c r="I190" s="168"/>
      <c r="J190" s="168"/>
      <c r="K190" s="168"/>
      <c r="L190" s="168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2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23.65" customHeight="1">
      <c r="A192" s="9"/>
      <c r="B192" s="9"/>
      <c r="C192" s="9"/>
      <c r="D192" s="9"/>
      <c r="E192" s="1"/>
      <c r="F192" s="10"/>
      <c r="G192" s="10"/>
      <c r="H192" s="186" t="s">
        <v>85</v>
      </c>
      <c r="I192" s="186"/>
      <c r="J192" s="186"/>
      <c r="K192" s="186"/>
      <c r="L192" s="186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23.65" customHeight="1">
      <c r="A193" s="9"/>
      <c r="B193" s="9"/>
      <c r="C193" s="9"/>
      <c r="D193" s="9"/>
      <c r="E193" s="1"/>
      <c r="F193" s="10"/>
      <c r="G193" s="10"/>
      <c r="H193" s="161" t="s">
        <v>133</v>
      </c>
      <c r="I193" s="159"/>
      <c r="J193" s="185" t="s">
        <v>134</v>
      </c>
      <c r="K193" s="185"/>
      <c r="L193" s="185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>
      <c r="A194" s="9"/>
      <c r="B194" s="9"/>
      <c r="C194" s="9"/>
      <c r="D194" s="9"/>
      <c r="E194" s="1"/>
      <c r="F194" s="11" t="s">
        <v>26</v>
      </c>
      <c r="G194" s="10"/>
      <c r="H194" s="97">
        <v>2568</v>
      </c>
      <c r="I194" s="98"/>
      <c r="J194" s="99">
        <v>2568</v>
      </c>
      <c r="K194" s="98"/>
      <c r="L194" s="99">
        <v>2567</v>
      </c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24.75" customHeight="1">
      <c r="A195" s="13" t="s">
        <v>59</v>
      </c>
      <c r="B195" s="1"/>
      <c r="C195" s="1"/>
      <c r="D195" s="1"/>
      <c r="E195" s="1"/>
      <c r="F195" s="14"/>
      <c r="G195" s="14"/>
      <c r="H195" s="14">
        <v>45229</v>
      </c>
      <c r="I195" s="15"/>
      <c r="J195" s="14">
        <v>45229</v>
      </c>
      <c r="K195" s="15"/>
      <c r="L195" s="14">
        <v>44692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24.75" customHeight="1">
      <c r="A196" s="13" t="s">
        <v>58</v>
      </c>
      <c r="B196" s="1"/>
      <c r="C196" s="1"/>
      <c r="D196" s="1"/>
      <c r="E196" s="1"/>
      <c r="F196" s="14"/>
      <c r="G196" s="14"/>
      <c r="H196" s="58">
        <v>192018</v>
      </c>
      <c r="I196" s="60"/>
      <c r="J196" s="58">
        <v>192018</v>
      </c>
      <c r="K196" s="60"/>
      <c r="L196" s="58">
        <v>197131</v>
      </c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24.75" customHeight="1">
      <c r="A197" s="1"/>
      <c r="B197" s="13" t="s">
        <v>8</v>
      </c>
      <c r="C197" s="13"/>
      <c r="D197" s="13"/>
      <c r="E197" s="1"/>
      <c r="F197" s="14"/>
      <c r="G197" s="14"/>
      <c r="H197" s="61">
        <v>237247</v>
      </c>
      <c r="I197" s="60"/>
      <c r="J197" s="61">
        <v>237247</v>
      </c>
      <c r="K197" s="60"/>
      <c r="L197" s="61">
        <v>241823</v>
      </c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24.75" customHeight="1">
      <c r="A198" s="13" t="s">
        <v>60</v>
      </c>
      <c r="B198" s="1"/>
      <c r="C198" s="1"/>
      <c r="D198" s="1"/>
      <c r="E198" s="1"/>
      <c r="F198" s="14"/>
      <c r="G198" s="14"/>
      <c r="H198" s="60">
        <v>-26380</v>
      </c>
      <c r="I198" s="60"/>
      <c r="J198" s="60">
        <v>-26380</v>
      </c>
      <c r="K198" s="60"/>
      <c r="L198" s="60">
        <v>-32050</v>
      </c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24.75" customHeight="1">
      <c r="A199" s="13" t="s">
        <v>61</v>
      </c>
      <c r="B199" s="1"/>
      <c r="C199" s="1"/>
      <c r="D199" s="1"/>
      <c r="E199" s="1"/>
      <c r="F199" s="14"/>
      <c r="G199" s="14"/>
      <c r="H199" s="58">
        <v>-114674</v>
      </c>
      <c r="I199" s="60"/>
      <c r="J199" s="58">
        <v>-114674</v>
      </c>
      <c r="K199" s="60"/>
      <c r="L199" s="58">
        <v>-108498</v>
      </c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24.75" customHeight="1">
      <c r="A200" s="18"/>
      <c r="B200" s="1" t="s">
        <v>80</v>
      </c>
      <c r="C200" s="1"/>
      <c r="D200" s="1"/>
      <c r="E200" s="1"/>
      <c r="F200" s="14"/>
      <c r="G200" s="14"/>
      <c r="H200" s="61">
        <v>-141054</v>
      </c>
      <c r="I200" s="60"/>
      <c r="J200" s="61">
        <v>-141054</v>
      </c>
      <c r="K200" s="60"/>
      <c r="L200" s="61">
        <v>-140548</v>
      </c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24.75" customHeight="1">
      <c r="A201" s="18" t="s">
        <v>62</v>
      </c>
      <c r="B201" s="1"/>
      <c r="C201" s="1"/>
      <c r="D201" s="1"/>
      <c r="E201" s="1"/>
      <c r="F201" s="14"/>
      <c r="G201" s="14"/>
      <c r="H201" s="59">
        <v>96193</v>
      </c>
      <c r="I201" s="60"/>
      <c r="J201" s="59">
        <v>96193</v>
      </c>
      <c r="K201" s="60"/>
      <c r="L201" s="59">
        <v>101275</v>
      </c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24.75" customHeight="1">
      <c r="A202" s="18" t="s">
        <v>22</v>
      </c>
      <c r="B202" s="1"/>
      <c r="C202" s="13"/>
      <c r="D202" s="13"/>
      <c r="E202" s="1"/>
      <c r="F202" s="14"/>
      <c r="G202" s="14"/>
      <c r="H202" s="62">
        <v>5255</v>
      </c>
      <c r="I202" s="60"/>
      <c r="J202" s="62">
        <v>5246</v>
      </c>
      <c r="K202" s="60"/>
      <c r="L202" s="62">
        <v>6509</v>
      </c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24.75" customHeight="1">
      <c r="A203" s="18" t="s">
        <v>63</v>
      </c>
      <c r="B203" s="1"/>
      <c r="C203" s="13"/>
      <c r="D203" s="13"/>
      <c r="E203" s="1"/>
      <c r="F203" s="14"/>
      <c r="G203" s="14"/>
      <c r="H203" s="60">
        <v>101448</v>
      </c>
      <c r="I203" s="60"/>
      <c r="J203" s="60">
        <v>101439</v>
      </c>
      <c r="K203" s="60"/>
      <c r="L203" s="60">
        <v>107784</v>
      </c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24.75" customHeight="1">
      <c r="A204" s="1" t="s">
        <v>23</v>
      </c>
      <c r="B204" s="13"/>
      <c r="C204" s="1"/>
      <c r="D204" s="1"/>
      <c r="E204" s="1"/>
      <c r="F204" s="14"/>
      <c r="G204" s="14"/>
      <c r="H204" s="58">
        <v>-34282</v>
      </c>
      <c r="I204" s="60"/>
      <c r="J204" s="58">
        <v>-34282</v>
      </c>
      <c r="K204" s="60"/>
      <c r="L204" s="58">
        <v>-28420</v>
      </c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24.75" customHeight="1">
      <c r="A205" s="1" t="s">
        <v>24</v>
      </c>
      <c r="B205" s="13"/>
      <c r="C205" s="1"/>
      <c r="D205" s="1"/>
      <c r="E205" s="1"/>
      <c r="F205" s="14"/>
      <c r="G205" s="14"/>
      <c r="H205" s="62">
        <v>-44720</v>
      </c>
      <c r="I205" s="60"/>
      <c r="J205" s="62">
        <v>-44374</v>
      </c>
      <c r="K205" s="60"/>
      <c r="L205" s="62">
        <v>-39138</v>
      </c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24.75" customHeight="1">
      <c r="A206" s="1" t="s">
        <v>64</v>
      </c>
      <c r="B206" s="13"/>
      <c r="C206" s="1"/>
      <c r="D206" s="1"/>
      <c r="E206" s="1"/>
      <c r="F206" s="14"/>
      <c r="G206" s="14"/>
      <c r="H206" s="60">
        <v>22446</v>
      </c>
      <c r="I206" s="60"/>
      <c r="J206" s="60">
        <v>22783</v>
      </c>
      <c r="K206" s="60"/>
      <c r="L206" s="60">
        <v>40226</v>
      </c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24.75" customHeight="1">
      <c r="A207" s="1" t="s">
        <v>25</v>
      </c>
      <c r="B207" s="1"/>
      <c r="C207" s="1"/>
      <c r="D207" s="1"/>
      <c r="E207" s="1"/>
      <c r="F207" s="15"/>
      <c r="G207" s="15"/>
      <c r="H207" s="60">
        <v>-1087</v>
      </c>
      <c r="I207" s="60"/>
      <c r="J207" s="60">
        <v>-1087</v>
      </c>
      <c r="K207" s="60"/>
      <c r="L207" s="60">
        <v>-1023</v>
      </c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24.75" customHeight="1">
      <c r="A208" s="1" t="s">
        <v>167</v>
      </c>
      <c r="B208" s="1"/>
      <c r="C208" s="1"/>
      <c r="D208" s="1"/>
      <c r="E208" s="1"/>
      <c r="F208" s="20">
        <v>10</v>
      </c>
      <c r="G208" s="15"/>
      <c r="H208" s="60">
        <v>-319</v>
      </c>
      <c r="I208" s="60"/>
      <c r="J208" s="83">
        <v>0</v>
      </c>
      <c r="K208" s="60"/>
      <c r="L208" s="83">
        <v>0</v>
      </c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24.75" customHeight="1">
      <c r="A209" s="1" t="s">
        <v>178</v>
      </c>
      <c r="B209" s="1"/>
      <c r="C209" s="1"/>
      <c r="D209" s="1"/>
      <c r="E209" s="1"/>
      <c r="F209" s="15"/>
      <c r="G209" s="15"/>
      <c r="H209" s="62">
        <v>-1495</v>
      </c>
      <c r="I209" s="60"/>
      <c r="J209" s="62">
        <v>-1495</v>
      </c>
      <c r="K209" s="60"/>
      <c r="L209" s="62">
        <v>-964</v>
      </c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24.75" customHeight="1">
      <c r="A210" s="1" t="s">
        <v>36</v>
      </c>
      <c r="B210" s="1"/>
      <c r="C210" s="13"/>
      <c r="D210" s="13"/>
      <c r="E210" s="1"/>
      <c r="F210" s="20"/>
      <c r="G210" s="14"/>
      <c r="H210" s="59">
        <v>19545</v>
      </c>
      <c r="I210" s="60"/>
      <c r="J210" s="59">
        <v>20201</v>
      </c>
      <c r="K210" s="60"/>
      <c r="L210" s="59">
        <v>38239</v>
      </c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24.75" customHeight="1">
      <c r="A211" s="13" t="s">
        <v>100</v>
      </c>
      <c r="B211" s="1"/>
      <c r="C211" s="1"/>
      <c r="D211" s="1"/>
      <c r="E211" s="1"/>
      <c r="F211" s="20">
        <v>19</v>
      </c>
      <c r="G211" s="14"/>
      <c r="H211" s="62">
        <v>-225</v>
      </c>
      <c r="I211" s="60"/>
      <c r="J211" s="62">
        <v>-225</v>
      </c>
      <c r="K211" s="60"/>
      <c r="L211" s="62">
        <v>-379</v>
      </c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24.75" customHeight="1">
      <c r="A212" s="13" t="s">
        <v>78</v>
      </c>
      <c r="B212" s="1"/>
      <c r="C212" s="1"/>
      <c r="D212" s="1"/>
      <c r="E212" s="1"/>
      <c r="F212" s="15"/>
      <c r="G212" s="15"/>
      <c r="H212" s="61">
        <v>19320</v>
      </c>
      <c r="I212" s="60"/>
      <c r="J212" s="61">
        <v>19976</v>
      </c>
      <c r="K212" s="60"/>
      <c r="L212" s="61">
        <v>37860</v>
      </c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5.25" customHeight="1">
      <c r="A213" s="13"/>
      <c r="B213" s="1"/>
      <c r="C213" s="1"/>
      <c r="D213" s="1"/>
      <c r="E213" s="1"/>
      <c r="F213" s="14"/>
      <c r="G213" s="14"/>
      <c r="H213" s="14"/>
      <c r="I213" s="15"/>
      <c r="J213" s="14"/>
      <c r="K213" s="15"/>
      <c r="L213" s="14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24.75" customHeight="1">
      <c r="A214" s="1" t="s">
        <v>87</v>
      </c>
      <c r="B214" s="1"/>
      <c r="C214" s="1"/>
      <c r="D214" s="1"/>
      <c r="E214" s="1"/>
      <c r="F214" s="1"/>
      <c r="G214" s="1"/>
      <c r="H214" s="78"/>
      <c r="I214" s="1"/>
      <c r="J214" s="78"/>
      <c r="K214" s="1"/>
      <c r="L214" s="78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24.75" customHeight="1">
      <c r="A215" s="1" t="s">
        <v>105</v>
      </c>
      <c r="B215" s="1"/>
      <c r="C215" s="1"/>
      <c r="D215" s="1"/>
      <c r="E215" s="1"/>
      <c r="F215" s="1"/>
      <c r="G215" s="1"/>
      <c r="H215" s="83">
        <v>0</v>
      </c>
      <c r="I215" s="79"/>
      <c r="J215" s="83">
        <v>0</v>
      </c>
      <c r="K215" s="79"/>
      <c r="L215" s="83">
        <v>0</v>
      </c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24.75" customHeight="1" thickBot="1">
      <c r="A216" s="1" t="s">
        <v>89</v>
      </c>
      <c r="B216" s="1"/>
      <c r="C216" s="1"/>
      <c r="D216" s="1"/>
      <c r="E216" s="1"/>
      <c r="F216" s="1"/>
      <c r="G216" s="1"/>
      <c r="H216" s="75">
        <v>19320</v>
      </c>
      <c r="I216" s="127"/>
      <c r="J216" s="75">
        <v>19976</v>
      </c>
      <c r="K216" s="127"/>
      <c r="L216" s="75">
        <v>37860</v>
      </c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7.9" customHeight="1" thickTop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13"/>
      <c r="B218" s="18"/>
      <c r="C218" s="1"/>
      <c r="D218" s="1"/>
      <c r="E218" s="1"/>
      <c r="F218" s="23"/>
      <c r="G218" s="23"/>
      <c r="H218" s="24"/>
      <c r="I218" s="23"/>
      <c r="J218" s="24"/>
      <c r="K218" s="23"/>
      <c r="L218" s="24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>
      <c r="A219" s="13"/>
      <c r="B219" s="18"/>
      <c r="C219" s="1"/>
      <c r="D219" s="1"/>
      <c r="E219" s="1"/>
      <c r="F219" s="23"/>
      <c r="G219" s="23"/>
      <c r="H219" s="24"/>
      <c r="I219" s="23"/>
      <c r="J219" s="24"/>
      <c r="K219" s="23"/>
      <c r="L219" s="24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13"/>
      <c r="B220" s="18"/>
      <c r="C220" s="1"/>
      <c r="D220" s="1"/>
      <c r="E220" s="1"/>
      <c r="F220" s="23"/>
      <c r="G220" s="23"/>
      <c r="H220" s="24"/>
      <c r="I220" s="23"/>
      <c r="J220" s="24"/>
      <c r="K220" s="23"/>
      <c r="L220" s="24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>
      <c r="A221" s="13"/>
      <c r="B221" s="18"/>
      <c r="C221" s="1"/>
      <c r="D221" s="1"/>
      <c r="E221" s="1"/>
      <c r="F221" s="23"/>
      <c r="G221" s="23"/>
      <c r="H221" s="24"/>
      <c r="I221" s="23"/>
      <c r="J221" s="24"/>
      <c r="K221" s="23"/>
      <c r="L221" s="24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13"/>
      <c r="B222" s="18"/>
      <c r="C222" s="1"/>
      <c r="D222" s="1"/>
      <c r="E222" s="1"/>
      <c r="F222" s="23"/>
      <c r="G222" s="23"/>
      <c r="H222" s="24"/>
      <c r="I222" s="23"/>
      <c r="J222" s="24"/>
      <c r="K222" s="23"/>
      <c r="L222" s="24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13"/>
      <c r="B223" s="18"/>
      <c r="C223" s="1"/>
      <c r="D223" s="1"/>
      <c r="E223" s="1"/>
      <c r="F223" s="23"/>
      <c r="G223" s="23"/>
      <c r="H223" s="24"/>
      <c r="I223" s="23"/>
      <c r="J223" s="24"/>
      <c r="K223" s="23"/>
      <c r="L223" s="24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>
      <c r="A224" s="13"/>
      <c r="B224" s="18"/>
      <c r="C224" s="1"/>
      <c r="D224" s="1"/>
      <c r="E224" s="1"/>
      <c r="F224" s="23"/>
      <c r="G224" s="23"/>
      <c r="H224" s="24"/>
      <c r="I224" s="23"/>
      <c r="J224" s="24"/>
      <c r="K224" s="23"/>
      <c r="L224" s="24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" customHeight="1">
      <c r="A225" s="13"/>
      <c r="B225" s="18"/>
      <c r="C225" s="1"/>
      <c r="D225" s="1"/>
      <c r="E225" s="1"/>
      <c r="F225" s="23"/>
      <c r="G225" s="23"/>
      <c r="H225" s="24"/>
      <c r="I225" s="23"/>
      <c r="J225" s="24"/>
      <c r="K225" s="23"/>
      <c r="L225" s="24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35.450000000000003" customHeight="1">
      <c r="A226" s="13" t="s">
        <v>54</v>
      </c>
      <c r="B226" s="13"/>
      <c r="C226" s="1"/>
      <c r="D226" s="1"/>
      <c r="E226" s="1"/>
      <c r="F226" s="25"/>
      <c r="G226" s="25"/>
      <c r="H226" s="25"/>
      <c r="I226" s="25"/>
      <c r="J226" s="56"/>
      <c r="K226" s="25"/>
      <c r="L226" s="80" t="s">
        <v>76</v>
      </c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4.9000000000000004" customHeight="1">
      <c r="N227" s="30"/>
      <c r="O227" s="30"/>
      <c r="P227" s="30"/>
      <c r="Q227" s="30"/>
      <c r="R227" s="30"/>
      <c r="S227" s="30"/>
      <c r="T227" s="30"/>
      <c r="U227" s="30"/>
      <c r="V227" s="30"/>
    </row>
    <row r="228" spans="1:22">
      <c r="A228" s="1"/>
      <c r="B228" s="1"/>
      <c r="C228" s="1"/>
      <c r="D228" s="1"/>
      <c r="E228" s="1"/>
      <c r="F228" s="1"/>
      <c r="G228" s="1"/>
      <c r="H228" s="1"/>
      <c r="I228" s="1"/>
      <c r="J228" s="3"/>
      <c r="K228" s="1"/>
      <c r="L228" s="3" t="s">
        <v>51</v>
      </c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1"/>
      <c r="B229" s="1"/>
      <c r="C229" s="1"/>
      <c r="D229" s="1"/>
      <c r="E229" s="1"/>
      <c r="F229" s="1"/>
      <c r="G229" s="1"/>
      <c r="H229" s="1"/>
      <c r="I229" s="1"/>
      <c r="J229" s="3"/>
      <c r="K229" s="1"/>
      <c r="L229" s="3" t="s">
        <v>52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>
      <c r="A230" s="172" t="s">
        <v>156</v>
      </c>
      <c r="B230" s="172"/>
      <c r="C230" s="172"/>
      <c r="D230" s="172"/>
      <c r="E230" s="172"/>
      <c r="F230" s="172"/>
      <c r="G230" s="172"/>
      <c r="H230" s="172"/>
      <c r="I230" s="172"/>
      <c r="J230" s="172"/>
      <c r="K230" s="172"/>
      <c r="L230" s="172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>
      <c r="A231" s="172" t="s">
        <v>135</v>
      </c>
      <c r="B231" s="172"/>
      <c r="C231" s="172"/>
      <c r="D231" s="172"/>
      <c r="E231" s="172"/>
      <c r="F231" s="172"/>
      <c r="G231" s="172"/>
      <c r="H231" s="172"/>
      <c r="I231" s="172"/>
      <c r="J231" s="172"/>
      <c r="K231" s="172"/>
      <c r="L231" s="172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>
      <c r="A232" s="168" t="s">
        <v>183</v>
      </c>
      <c r="B232" s="168"/>
      <c r="C232" s="168"/>
      <c r="D232" s="168"/>
      <c r="E232" s="168"/>
      <c r="F232" s="168"/>
      <c r="G232" s="168"/>
      <c r="H232" s="168"/>
      <c r="I232" s="168"/>
      <c r="J232" s="168"/>
      <c r="K232" s="168"/>
      <c r="L232" s="168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0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7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A234" s="9"/>
      <c r="B234" s="9"/>
      <c r="C234" s="9"/>
      <c r="D234" s="9"/>
      <c r="E234" s="1"/>
      <c r="F234" s="10"/>
      <c r="G234" s="10"/>
      <c r="H234" s="185" t="s">
        <v>85</v>
      </c>
      <c r="I234" s="185"/>
      <c r="J234" s="185"/>
      <c r="K234" s="185"/>
      <c r="L234" s="185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>
      <c r="A235" s="9"/>
      <c r="B235" s="9"/>
      <c r="C235" s="9"/>
      <c r="D235" s="9"/>
      <c r="E235" s="1"/>
      <c r="F235" s="10"/>
      <c r="G235" s="10"/>
      <c r="H235" s="161" t="s">
        <v>133</v>
      </c>
      <c r="I235" s="10"/>
      <c r="J235" s="185" t="s">
        <v>134</v>
      </c>
      <c r="K235" s="185"/>
      <c r="L235" s="185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25.5" customHeight="1">
      <c r="A236" s="9"/>
      <c r="B236" s="9"/>
      <c r="C236" s="9"/>
      <c r="D236" s="9"/>
      <c r="E236" s="9"/>
      <c r="F236" s="11" t="s">
        <v>26</v>
      </c>
      <c r="G236" s="10"/>
      <c r="H236" s="102" t="s">
        <v>143</v>
      </c>
      <c r="I236" s="10"/>
      <c r="J236" s="104" t="s">
        <v>143</v>
      </c>
      <c r="K236" s="103"/>
      <c r="L236" s="104" t="s">
        <v>106</v>
      </c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13" t="s">
        <v>136</v>
      </c>
      <c r="B237" s="13"/>
      <c r="C237" s="1"/>
      <c r="D237" s="1"/>
      <c r="E237" s="1"/>
      <c r="F237" s="14"/>
      <c r="G237" s="14"/>
      <c r="H237" s="105"/>
      <c r="I237" s="15"/>
      <c r="J237" s="105"/>
      <c r="K237" s="105"/>
      <c r="L237" s="105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13"/>
      <c r="B238" s="13" t="s">
        <v>137</v>
      </c>
      <c r="C238" s="1"/>
      <c r="D238" s="1"/>
      <c r="E238" s="1"/>
      <c r="F238" s="14"/>
      <c r="G238" s="14"/>
      <c r="H238" s="111">
        <v>19343</v>
      </c>
      <c r="I238" s="156"/>
      <c r="J238" s="111">
        <v>19976</v>
      </c>
      <c r="K238" s="111"/>
      <c r="L238" s="111">
        <v>37860</v>
      </c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A239" s="13"/>
      <c r="B239" s="13" t="s">
        <v>138</v>
      </c>
      <c r="C239" s="1"/>
      <c r="D239" s="1"/>
      <c r="E239" s="1"/>
      <c r="F239" s="14"/>
      <c r="G239" s="14"/>
      <c r="H239" s="105">
        <v>-23</v>
      </c>
      <c r="I239" s="15"/>
      <c r="J239" s="83">
        <v>0</v>
      </c>
      <c r="K239" s="105"/>
      <c r="L239" s="83">
        <v>0</v>
      </c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23.65" thickBot="1">
      <c r="A240" s="13"/>
      <c r="B240" s="13"/>
      <c r="C240" s="1"/>
      <c r="D240" s="1"/>
      <c r="E240" s="1"/>
      <c r="F240" s="14"/>
      <c r="G240" s="14"/>
      <c r="H240" s="106">
        <v>19320</v>
      </c>
      <c r="I240" s="15"/>
      <c r="J240" s="106">
        <v>19976</v>
      </c>
      <c r="K240" s="105"/>
      <c r="L240" s="106">
        <v>37860</v>
      </c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6" customHeight="1" thickTop="1">
      <c r="A241" s="13"/>
      <c r="B241" s="13"/>
      <c r="C241" s="1"/>
      <c r="D241" s="1"/>
      <c r="E241" s="1"/>
      <c r="F241" s="14"/>
      <c r="G241" s="14"/>
      <c r="H241" s="105"/>
      <c r="I241" s="15"/>
      <c r="J241" s="105"/>
      <c r="K241" s="105"/>
      <c r="L241" s="105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>
      <c r="A242" s="13" t="s">
        <v>139</v>
      </c>
      <c r="B242" s="13"/>
      <c r="C242" s="1"/>
      <c r="D242" s="1"/>
      <c r="E242" s="1"/>
      <c r="F242" s="14"/>
      <c r="G242" s="14"/>
      <c r="H242" s="105"/>
      <c r="I242" s="15"/>
      <c r="J242" s="105"/>
      <c r="K242" s="105"/>
      <c r="L242" s="105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>
      <c r="A243" s="1"/>
      <c r="B243" s="1" t="s">
        <v>137</v>
      </c>
      <c r="C243" s="13"/>
      <c r="D243" s="13"/>
      <c r="E243" s="1"/>
      <c r="F243" s="20"/>
      <c r="G243" s="14"/>
      <c r="H243" s="87">
        <v>19343</v>
      </c>
      <c r="I243" s="15"/>
      <c r="J243" s="105">
        <v>19976</v>
      </c>
      <c r="K243" s="105"/>
      <c r="L243" s="105">
        <v>37860</v>
      </c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>
      <c r="A244" s="107"/>
      <c r="B244" s="18" t="s">
        <v>138</v>
      </c>
      <c r="C244" s="1"/>
      <c r="D244" s="1"/>
      <c r="E244" s="1"/>
      <c r="F244" s="14"/>
      <c r="G244" s="14"/>
      <c r="H244" s="105">
        <v>-23</v>
      </c>
      <c r="I244" s="15"/>
      <c r="J244" s="83">
        <v>0</v>
      </c>
      <c r="K244" s="105"/>
      <c r="L244" s="83">
        <v>0</v>
      </c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23.65" thickBot="1">
      <c r="A245" s="1"/>
      <c r="B245" s="1"/>
      <c r="C245" s="13"/>
      <c r="D245" s="13"/>
      <c r="E245" s="1"/>
      <c r="F245" s="14"/>
      <c r="G245" s="14"/>
      <c r="H245" s="108">
        <v>19320</v>
      </c>
      <c r="I245" s="15"/>
      <c r="J245" s="108">
        <v>19976</v>
      </c>
      <c r="K245" s="105"/>
      <c r="L245" s="108">
        <v>37860</v>
      </c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23.65" thickTop="1">
      <c r="A246" s="1" t="s">
        <v>140</v>
      </c>
      <c r="B246" s="1"/>
      <c r="C246" s="13"/>
      <c r="D246" s="13"/>
      <c r="E246" s="1"/>
      <c r="F246" s="14"/>
      <c r="G246" s="14"/>
      <c r="H246" s="109"/>
      <c r="I246" s="15"/>
      <c r="J246" s="109"/>
      <c r="K246" s="105"/>
      <c r="L246" s="109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>
      <c r="A247" s="1"/>
      <c r="B247" s="13" t="s">
        <v>141</v>
      </c>
      <c r="C247" s="1"/>
      <c r="D247" s="1"/>
      <c r="E247" s="1"/>
      <c r="F247" s="20">
        <v>20</v>
      </c>
      <c r="G247" s="14"/>
      <c r="H247" s="157">
        <v>3.2238333333333334E-2</v>
      </c>
      <c r="I247" s="158"/>
      <c r="J247" s="157">
        <v>3.3293333333333335E-2</v>
      </c>
      <c r="K247" s="157"/>
      <c r="L247" s="157">
        <v>6.8068503883410625E-2</v>
      </c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>
      <c r="A248" s="1"/>
      <c r="B248" s="1"/>
      <c r="C248" s="1" t="s">
        <v>142</v>
      </c>
      <c r="D248" s="1"/>
      <c r="E248" s="1"/>
      <c r="F248" s="110"/>
      <c r="G248" s="14"/>
      <c r="H248" s="105">
        <v>600000000</v>
      </c>
      <c r="I248" s="15"/>
      <c r="J248" s="105">
        <v>600000000</v>
      </c>
      <c r="K248" s="105"/>
      <c r="L248" s="105">
        <v>556204380</v>
      </c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24.75" customHeight="1">
      <c r="A249" s="1"/>
      <c r="B249" s="1"/>
      <c r="C249" s="1"/>
      <c r="D249" s="1"/>
      <c r="E249" s="1"/>
      <c r="F249" s="20"/>
      <c r="G249" s="15"/>
      <c r="H249" s="109"/>
      <c r="I249" s="15"/>
      <c r="J249" s="109"/>
      <c r="K249" s="105"/>
      <c r="L249" s="109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24.75" customHeight="1">
      <c r="A250" s="1"/>
      <c r="B250" s="1"/>
      <c r="C250" s="1"/>
      <c r="D250" s="1"/>
      <c r="E250" s="1"/>
      <c r="F250" s="20"/>
      <c r="G250" s="15"/>
      <c r="H250" s="109"/>
      <c r="I250" s="15"/>
      <c r="J250" s="109"/>
      <c r="K250" s="105"/>
      <c r="L250" s="109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>
      <c r="A251" s="13"/>
      <c r="B251" s="1"/>
      <c r="C251" s="1"/>
      <c r="D251" s="1"/>
      <c r="E251" s="1"/>
      <c r="F251" s="14"/>
      <c r="G251" s="14"/>
      <c r="H251" s="105"/>
      <c r="I251" s="15"/>
      <c r="J251" s="105"/>
      <c r="K251" s="105"/>
      <c r="L251" s="105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24.75" customHeight="1">
      <c r="A252" s="1"/>
      <c r="B252" s="1"/>
      <c r="C252" s="1"/>
      <c r="D252" s="1"/>
      <c r="E252" s="1"/>
      <c r="F252" s="20"/>
      <c r="G252" s="15"/>
      <c r="H252" s="105"/>
      <c r="I252" s="15"/>
      <c r="J252" s="105"/>
      <c r="K252" s="105"/>
      <c r="L252" s="105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>
      <c r="A253" s="13"/>
      <c r="B253" s="1"/>
      <c r="C253" s="1"/>
      <c r="D253" s="1"/>
      <c r="E253" s="1"/>
      <c r="F253" s="14"/>
      <c r="G253" s="14"/>
      <c r="H253" s="111"/>
      <c r="I253" s="15"/>
      <c r="J253" s="111"/>
      <c r="K253" s="111"/>
      <c r="L253" s="11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2" customHeight="1">
      <c r="A254" s="112"/>
      <c r="B254" s="113"/>
      <c r="C254" s="113"/>
      <c r="D254" s="113"/>
      <c r="E254" s="113"/>
      <c r="F254" s="114"/>
      <c r="G254" s="114"/>
      <c r="H254" s="115"/>
      <c r="I254" s="116"/>
      <c r="J254" s="115"/>
      <c r="K254" s="115"/>
      <c r="L254" s="115"/>
      <c r="M254" s="117"/>
      <c r="N254" s="117"/>
      <c r="O254" s="117"/>
      <c r="P254" s="117"/>
      <c r="Q254" s="117"/>
      <c r="R254" s="117"/>
      <c r="S254" s="117"/>
      <c r="T254" s="117"/>
      <c r="U254" s="117"/>
      <c r="V254" s="117"/>
    </row>
    <row r="255" spans="1:22">
      <c r="A255" s="118"/>
      <c r="B255" s="113"/>
      <c r="C255" s="113"/>
      <c r="D255" s="113"/>
      <c r="E255" s="113"/>
      <c r="F255" s="114"/>
      <c r="G255" s="114"/>
      <c r="H255" s="119"/>
      <c r="I255" s="116"/>
      <c r="J255" s="119"/>
      <c r="K255" s="119"/>
      <c r="L255" s="119"/>
      <c r="M255" s="117"/>
      <c r="N255" s="117"/>
      <c r="O255" s="117"/>
      <c r="P255" s="117"/>
      <c r="Q255" s="117"/>
      <c r="R255" s="117"/>
      <c r="S255" s="117"/>
      <c r="T255" s="117"/>
      <c r="U255" s="117"/>
      <c r="V255" s="117"/>
    </row>
    <row r="256" spans="1:22">
      <c r="A256" s="120"/>
      <c r="B256" s="117"/>
      <c r="C256" s="113"/>
      <c r="D256" s="113"/>
      <c r="E256" s="113"/>
      <c r="F256" s="114"/>
      <c r="G256" s="114"/>
      <c r="H256" s="119"/>
      <c r="I256" s="116"/>
      <c r="J256" s="119"/>
      <c r="K256" s="119"/>
      <c r="L256" s="119"/>
      <c r="M256" s="117"/>
      <c r="N256" s="117"/>
      <c r="O256" s="117"/>
      <c r="P256" s="117"/>
      <c r="Q256" s="117"/>
      <c r="R256" s="117"/>
      <c r="S256" s="117"/>
      <c r="T256" s="117"/>
      <c r="U256" s="117"/>
      <c r="V256" s="117"/>
    </row>
    <row r="257" spans="1:22">
      <c r="A257" s="120"/>
      <c r="B257" s="117"/>
      <c r="C257" s="113"/>
      <c r="D257" s="113"/>
      <c r="E257" s="113"/>
      <c r="F257" s="114"/>
      <c r="G257" s="114"/>
      <c r="H257" s="119"/>
      <c r="I257" s="116"/>
      <c r="J257" s="119"/>
      <c r="K257" s="119"/>
      <c r="L257" s="119"/>
      <c r="M257" s="117"/>
      <c r="N257" s="117"/>
      <c r="O257" s="117"/>
      <c r="P257" s="117"/>
      <c r="Q257" s="117"/>
      <c r="R257" s="117"/>
      <c r="S257" s="117"/>
      <c r="T257" s="117"/>
      <c r="U257" s="117"/>
      <c r="V257" s="117"/>
    </row>
    <row r="258" spans="1:22">
      <c r="A258" s="120"/>
      <c r="B258" s="117"/>
      <c r="C258" s="113"/>
      <c r="D258" s="113"/>
      <c r="E258" s="113"/>
      <c r="F258" s="114"/>
      <c r="G258" s="114"/>
      <c r="H258" s="119"/>
      <c r="I258" s="116"/>
      <c r="J258" s="119"/>
      <c r="K258" s="119"/>
      <c r="L258" s="119"/>
      <c r="M258" s="117"/>
      <c r="N258" s="117"/>
      <c r="O258" s="117"/>
      <c r="P258" s="117"/>
      <c r="Q258" s="117"/>
      <c r="R258" s="117"/>
      <c r="S258" s="117"/>
      <c r="T258" s="117"/>
      <c r="U258" s="117"/>
      <c r="V258" s="117"/>
    </row>
    <row r="259" spans="1:22">
      <c r="A259" s="120"/>
      <c r="B259" s="117"/>
      <c r="C259" s="113"/>
      <c r="D259" s="113"/>
      <c r="E259" s="113"/>
      <c r="F259" s="114"/>
      <c r="G259" s="114"/>
      <c r="H259" s="119"/>
      <c r="I259" s="116"/>
      <c r="J259" s="119"/>
      <c r="K259" s="119"/>
      <c r="L259" s="119"/>
      <c r="M259" s="117"/>
      <c r="N259" s="117"/>
      <c r="O259" s="117"/>
      <c r="P259" s="117"/>
      <c r="Q259" s="117"/>
      <c r="R259" s="117"/>
      <c r="S259" s="117"/>
      <c r="T259" s="117"/>
      <c r="U259" s="117"/>
      <c r="V259" s="117"/>
    </row>
    <row r="260" spans="1:22">
      <c r="A260" s="120"/>
      <c r="B260" s="117"/>
      <c r="C260" s="113"/>
      <c r="D260" s="113"/>
      <c r="E260" s="113"/>
      <c r="F260" s="114"/>
      <c r="G260" s="114"/>
      <c r="H260" s="119"/>
      <c r="I260" s="116"/>
      <c r="J260" s="119"/>
      <c r="K260" s="119"/>
      <c r="L260" s="119"/>
      <c r="M260" s="117"/>
      <c r="N260" s="117"/>
      <c r="O260" s="117"/>
      <c r="P260" s="117"/>
      <c r="Q260" s="117"/>
      <c r="R260" s="117"/>
      <c r="S260" s="117"/>
      <c r="T260" s="117"/>
      <c r="U260" s="117"/>
      <c r="V260" s="117"/>
    </row>
    <row r="261" spans="1:22">
      <c r="A261" s="118"/>
      <c r="B261" s="118"/>
      <c r="C261" s="120"/>
      <c r="D261" s="120"/>
      <c r="E261" s="113"/>
      <c r="F261" s="114"/>
      <c r="G261" s="114"/>
      <c r="H261" s="121"/>
      <c r="I261" s="116"/>
      <c r="J261" s="121"/>
      <c r="K261" s="121"/>
      <c r="L261" s="121"/>
      <c r="M261" s="117"/>
      <c r="N261" s="117"/>
      <c r="O261" s="117"/>
      <c r="P261" s="117"/>
      <c r="Q261" s="117"/>
      <c r="R261" s="117"/>
      <c r="S261" s="117"/>
      <c r="T261" s="117"/>
      <c r="U261" s="117"/>
      <c r="V261" s="117"/>
    </row>
    <row r="262" spans="1:22">
      <c r="A262" s="118"/>
      <c r="B262" s="118"/>
      <c r="C262" s="120"/>
      <c r="D262" s="120"/>
      <c r="E262" s="113"/>
      <c r="F262" s="20"/>
      <c r="G262" s="114"/>
      <c r="H262" s="122"/>
      <c r="I262" s="116"/>
      <c r="J262" s="122"/>
      <c r="K262" s="122"/>
      <c r="L262" s="122"/>
      <c r="M262" s="117"/>
      <c r="N262" s="117"/>
      <c r="O262" s="117"/>
      <c r="P262" s="117"/>
      <c r="Q262" s="117"/>
      <c r="R262" s="117"/>
      <c r="S262" s="117"/>
      <c r="T262" s="117"/>
      <c r="U262" s="117"/>
      <c r="V262" s="117"/>
    </row>
    <row r="263" spans="1:22">
      <c r="A263" s="118"/>
      <c r="B263" s="118"/>
      <c r="C263" s="120"/>
      <c r="D263" s="120"/>
      <c r="E263" s="113"/>
      <c r="F263" s="20"/>
      <c r="G263" s="114"/>
      <c r="H263" s="122"/>
      <c r="I263" s="116"/>
      <c r="J263" s="122"/>
      <c r="K263" s="122"/>
      <c r="L263" s="122"/>
      <c r="M263" s="117"/>
      <c r="N263" s="117"/>
      <c r="O263" s="117"/>
      <c r="P263" s="117"/>
      <c r="Q263" s="117"/>
      <c r="R263" s="117"/>
      <c r="S263" s="117"/>
      <c r="T263" s="117"/>
      <c r="U263" s="117"/>
      <c r="V263" s="117"/>
    </row>
    <row r="264" spans="1:22">
      <c r="A264" s="118"/>
      <c r="B264" s="118"/>
      <c r="C264" s="120"/>
      <c r="D264" s="120"/>
      <c r="E264" s="113"/>
      <c r="F264" s="20"/>
      <c r="G264" s="114"/>
      <c r="H264" s="122"/>
      <c r="I264" s="116"/>
      <c r="J264" s="122"/>
      <c r="K264" s="122"/>
      <c r="L264" s="122"/>
      <c r="M264" s="117"/>
      <c r="N264" s="117"/>
      <c r="O264" s="117"/>
      <c r="P264" s="117"/>
      <c r="Q264" s="117"/>
      <c r="R264" s="117"/>
      <c r="S264" s="117"/>
      <c r="T264" s="117"/>
      <c r="U264" s="117"/>
      <c r="V264" s="117"/>
    </row>
    <row r="265" spans="1:22">
      <c r="A265" s="118"/>
      <c r="B265" s="118"/>
      <c r="C265" s="120"/>
      <c r="D265" s="120"/>
      <c r="E265" s="113"/>
      <c r="F265" s="114"/>
      <c r="G265" s="114"/>
      <c r="H265" s="122"/>
      <c r="I265" s="116"/>
      <c r="J265" s="122"/>
      <c r="K265" s="122"/>
      <c r="L265" s="122"/>
      <c r="M265" s="117"/>
      <c r="N265" s="117"/>
      <c r="O265" s="117"/>
      <c r="P265" s="117"/>
      <c r="Q265" s="117"/>
      <c r="R265" s="117"/>
      <c r="S265" s="117"/>
      <c r="T265" s="117"/>
      <c r="U265" s="117"/>
      <c r="V265" s="117"/>
    </row>
    <row r="266" spans="1:22" ht="25.15" customHeight="1">
      <c r="A266" s="118"/>
      <c r="B266" s="118"/>
      <c r="C266" s="120"/>
      <c r="D266" s="120"/>
      <c r="E266" s="113"/>
      <c r="F266" s="114"/>
      <c r="G266" s="114"/>
      <c r="H266" s="122"/>
      <c r="I266" s="116"/>
      <c r="J266" s="122"/>
      <c r="K266" s="122"/>
      <c r="L266" s="122"/>
      <c r="M266" s="117"/>
      <c r="N266" s="117"/>
      <c r="O266" s="117"/>
      <c r="P266" s="117"/>
      <c r="Q266" s="117"/>
      <c r="R266" s="117"/>
      <c r="S266" s="117"/>
      <c r="T266" s="117"/>
      <c r="U266" s="117"/>
      <c r="V266" s="117"/>
    </row>
    <row r="267" spans="1:22" ht="25.15" customHeight="1">
      <c r="A267" s="118"/>
      <c r="B267" s="118"/>
      <c r="C267" s="120"/>
      <c r="D267" s="120"/>
      <c r="E267" s="113"/>
      <c r="F267" s="114"/>
      <c r="G267" s="114"/>
      <c r="H267" s="122"/>
      <c r="I267" s="116"/>
      <c r="J267" s="122"/>
      <c r="K267" s="122"/>
      <c r="L267" s="122"/>
      <c r="M267" s="117"/>
      <c r="N267" s="117"/>
      <c r="O267" s="117"/>
      <c r="P267" s="117"/>
      <c r="Q267" s="117"/>
      <c r="R267" s="117"/>
      <c r="S267" s="117"/>
      <c r="T267" s="117"/>
      <c r="U267" s="117"/>
      <c r="V267" s="117"/>
    </row>
    <row r="268" spans="1:22" ht="25.15" customHeight="1">
      <c r="A268" s="118"/>
      <c r="B268" s="118"/>
      <c r="C268" s="120"/>
      <c r="D268" s="120"/>
      <c r="E268" s="113"/>
      <c r="F268" s="114"/>
      <c r="G268" s="114"/>
      <c r="H268" s="122"/>
      <c r="I268" s="116"/>
      <c r="J268" s="122"/>
      <c r="K268" s="122"/>
      <c r="L268" s="122"/>
      <c r="M268" s="117"/>
      <c r="N268" s="117"/>
      <c r="O268" s="117"/>
      <c r="P268" s="117"/>
      <c r="Q268" s="117"/>
      <c r="R268" s="117"/>
      <c r="S268" s="117"/>
      <c r="T268" s="117"/>
      <c r="U268" s="117"/>
      <c r="V268" s="117"/>
    </row>
    <row r="269" spans="1:22" ht="25.15" customHeight="1">
      <c r="A269" s="118"/>
      <c r="B269" s="118"/>
      <c r="C269" s="120"/>
      <c r="D269" s="120"/>
      <c r="E269" s="113"/>
      <c r="F269" s="114"/>
      <c r="G269" s="114"/>
      <c r="H269" s="122"/>
      <c r="I269" s="116"/>
      <c r="J269" s="122"/>
      <c r="K269" s="122"/>
      <c r="L269" s="122"/>
      <c r="M269" s="117"/>
      <c r="N269" s="117"/>
      <c r="O269" s="117"/>
      <c r="P269" s="117"/>
      <c r="Q269" s="117"/>
      <c r="R269" s="117"/>
      <c r="S269" s="117"/>
      <c r="T269" s="117"/>
      <c r="U269" s="117"/>
      <c r="V269" s="117"/>
    </row>
    <row r="270" spans="1:22">
      <c r="A270" s="118"/>
      <c r="B270" s="118"/>
      <c r="C270" s="120"/>
      <c r="D270" s="120"/>
      <c r="E270" s="113"/>
      <c r="F270" s="114"/>
      <c r="G270" s="114"/>
      <c r="H270" s="121"/>
      <c r="I270" s="116"/>
      <c r="J270" s="121"/>
      <c r="K270" s="121"/>
      <c r="L270" s="121"/>
      <c r="M270" s="117"/>
      <c r="N270" s="117"/>
      <c r="O270" s="117"/>
      <c r="P270" s="117"/>
      <c r="Q270" s="117"/>
      <c r="R270" s="117"/>
      <c r="S270" s="117"/>
      <c r="T270" s="117"/>
      <c r="U270" s="117"/>
      <c r="V270" s="117"/>
    </row>
    <row r="271" spans="1:22">
      <c r="A271" s="13" t="s">
        <v>54</v>
      </c>
      <c r="B271" s="13"/>
      <c r="C271" s="1"/>
      <c r="D271" s="1"/>
      <c r="E271" s="1"/>
      <c r="F271" s="25"/>
      <c r="G271" s="25"/>
      <c r="H271" s="123"/>
      <c r="I271" s="25"/>
      <c r="J271" s="123"/>
      <c r="K271" s="123"/>
      <c r="L271" s="124" t="s">
        <v>77</v>
      </c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6" customHeight="1">
      <c r="A272" s="139"/>
      <c r="B272" s="139"/>
      <c r="C272" s="139"/>
      <c r="D272" s="139"/>
      <c r="E272" s="139"/>
      <c r="F272" s="139"/>
      <c r="G272" s="139"/>
      <c r="H272" s="139"/>
      <c r="I272" s="139"/>
      <c r="J272" s="139"/>
      <c r="K272" s="139"/>
      <c r="L272" s="139"/>
      <c r="M272" s="139"/>
      <c r="N272" s="139"/>
      <c r="O272" s="139"/>
      <c r="P272" s="139"/>
      <c r="Q272" s="139"/>
      <c r="R272" s="139"/>
      <c r="S272" s="139"/>
      <c r="T272" s="139"/>
      <c r="U272" s="139"/>
      <c r="V272" s="140"/>
    </row>
    <row r="273" spans="1:22" ht="21">
      <c r="A273" s="139"/>
      <c r="B273" s="139"/>
      <c r="C273" s="139"/>
      <c r="D273" s="139"/>
      <c r="E273" s="139"/>
      <c r="F273" s="139"/>
      <c r="G273" s="139"/>
      <c r="H273" s="139"/>
      <c r="I273" s="139"/>
      <c r="J273" s="139"/>
      <c r="K273" s="139"/>
      <c r="L273" s="139"/>
      <c r="M273" s="139"/>
      <c r="N273" s="139"/>
      <c r="O273" s="139"/>
      <c r="P273" s="139"/>
      <c r="Q273" s="139"/>
      <c r="R273" s="139"/>
      <c r="S273" s="139"/>
      <c r="T273" s="139"/>
      <c r="U273" s="139"/>
      <c r="V273" s="141" t="s">
        <v>51</v>
      </c>
    </row>
    <row r="274" spans="1:22" ht="21">
      <c r="A274" s="139"/>
      <c r="B274" s="139"/>
      <c r="C274" s="139"/>
      <c r="D274" s="139"/>
      <c r="E274" s="139"/>
      <c r="F274" s="139"/>
      <c r="G274" s="139"/>
      <c r="H274" s="139"/>
      <c r="I274" s="139"/>
      <c r="J274" s="139"/>
      <c r="K274" s="139"/>
      <c r="L274" s="139"/>
      <c r="M274" s="139"/>
      <c r="N274" s="139"/>
      <c r="O274" s="139"/>
      <c r="P274" s="139"/>
      <c r="Q274" s="139"/>
      <c r="R274" s="139"/>
      <c r="S274" s="139"/>
      <c r="T274" s="139"/>
      <c r="U274" s="139"/>
      <c r="V274" s="141" t="s">
        <v>52</v>
      </c>
    </row>
    <row r="275" spans="1:22" ht="21">
      <c r="A275" s="187" t="s">
        <v>156</v>
      </c>
      <c r="B275" s="187"/>
      <c r="C275" s="187"/>
      <c r="D275" s="187"/>
      <c r="E275" s="187"/>
      <c r="F275" s="187"/>
      <c r="G275" s="187"/>
      <c r="H275" s="187"/>
      <c r="I275" s="187"/>
      <c r="J275" s="187"/>
      <c r="K275" s="187"/>
      <c r="L275" s="187"/>
      <c r="M275" s="187"/>
      <c r="N275" s="187"/>
      <c r="O275" s="187"/>
      <c r="P275" s="187"/>
      <c r="Q275" s="187"/>
      <c r="R275" s="187"/>
      <c r="S275" s="187"/>
      <c r="T275" s="187"/>
      <c r="U275" s="187"/>
      <c r="V275" s="187"/>
    </row>
    <row r="276" spans="1:22" ht="21">
      <c r="A276" s="187" t="s">
        <v>117</v>
      </c>
      <c r="B276" s="187"/>
      <c r="C276" s="187"/>
      <c r="D276" s="187"/>
      <c r="E276" s="187"/>
      <c r="F276" s="187"/>
      <c r="G276" s="187"/>
      <c r="H276" s="187"/>
      <c r="I276" s="187"/>
      <c r="J276" s="187"/>
      <c r="K276" s="187"/>
      <c r="L276" s="187"/>
      <c r="M276" s="187"/>
      <c r="N276" s="187"/>
      <c r="O276" s="187"/>
      <c r="P276" s="187"/>
      <c r="Q276" s="187"/>
      <c r="R276" s="187"/>
      <c r="S276" s="187"/>
      <c r="T276" s="187"/>
      <c r="U276" s="187"/>
      <c r="V276" s="187"/>
    </row>
    <row r="277" spans="1:22" ht="21">
      <c r="A277" s="188" t="s">
        <v>183</v>
      </c>
      <c r="B277" s="188"/>
      <c r="C277" s="188"/>
      <c r="D277" s="188"/>
      <c r="E277" s="188"/>
      <c r="F277" s="188"/>
      <c r="G277" s="188"/>
      <c r="H277" s="188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88"/>
      <c r="U277" s="188"/>
      <c r="V277" s="188"/>
    </row>
    <row r="278" spans="1:22" ht="21" customHeight="1">
      <c r="A278" s="184" t="s">
        <v>133</v>
      </c>
      <c r="B278" s="184"/>
      <c r="C278" s="184"/>
      <c r="D278" s="184"/>
      <c r="E278" s="184"/>
      <c r="F278" s="184"/>
      <c r="G278" s="184"/>
      <c r="H278" s="184"/>
      <c r="I278" s="184"/>
      <c r="J278" s="184"/>
      <c r="K278" s="184"/>
      <c r="L278" s="184"/>
      <c r="M278" s="184"/>
      <c r="N278" s="184"/>
      <c r="O278" s="184"/>
      <c r="P278" s="184"/>
      <c r="Q278" s="184"/>
      <c r="R278" s="184"/>
      <c r="S278" s="184"/>
      <c r="T278" s="184"/>
      <c r="U278" s="184"/>
      <c r="V278" s="184"/>
    </row>
    <row r="279" spans="1:22" ht="21">
      <c r="A279" s="139"/>
      <c r="B279" s="139"/>
      <c r="C279" s="139"/>
      <c r="D279" s="139"/>
      <c r="E279" s="139"/>
      <c r="F279" s="139"/>
      <c r="G279" s="139"/>
      <c r="H279" s="178" t="s">
        <v>53</v>
      </c>
      <c r="I279" s="178"/>
      <c r="J279" s="178"/>
      <c r="K279" s="178"/>
      <c r="L279" s="178"/>
      <c r="M279" s="178"/>
      <c r="N279" s="178"/>
      <c r="O279" s="178"/>
      <c r="P279" s="178"/>
      <c r="Q279" s="178"/>
      <c r="R279" s="178"/>
      <c r="S279" s="178"/>
      <c r="T279" s="178"/>
      <c r="U279" s="178"/>
      <c r="V279" s="178"/>
    </row>
    <row r="280" spans="1:22" ht="21.75" customHeight="1">
      <c r="A280" s="139"/>
      <c r="B280" s="139"/>
      <c r="C280" s="139"/>
      <c r="D280" s="139"/>
      <c r="E280" s="139"/>
      <c r="F280" s="139"/>
      <c r="G280" s="139"/>
      <c r="H280" s="178" t="s">
        <v>147</v>
      </c>
      <c r="I280" s="178"/>
      <c r="J280" s="178"/>
      <c r="K280" s="178"/>
      <c r="L280" s="178"/>
      <c r="M280" s="178"/>
      <c r="N280" s="178"/>
      <c r="O280" s="178"/>
      <c r="P280" s="178"/>
      <c r="Q280" s="178"/>
      <c r="R280" s="178"/>
      <c r="S280" s="139"/>
      <c r="T280" s="179" t="s">
        <v>148</v>
      </c>
      <c r="U280" s="139"/>
      <c r="V280" s="179" t="s">
        <v>161</v>
      </c>
    </row>
    <row r="281" spans="1:22" ht="21.75" customHeight="1">
      <c r="A281" s="139"/>
      <c r="B281" s="139"/>
      <c r="C281" s="139"/>
      <c r="D281" s="139"/>
      <c r="E281" s="139"/>
      <c r="F281" s="139"/>
      <c r="G281" s="138"/>
      <c r="H281" s="181" t="s">
        <v>55</v>
      </c>
      <c r="I281" s="138"/>
      <c r="J281" s="181" t="s">
        <v>164</v>
      </c>
      <c r="K281" s="138"/>
      <c r="L281" s="182" t="s">
        <v>33</v>
      </c>
      <c r="M281" s="182"/>
      <c r="N281" s="182"/>
      <c r="O281" s="138"/>
      <c r="P281" s="138" t="s">
        <v>149</v>
      </c>
      <c r="Q281" s="139"/>
      <c r="R281" s="181" t="s">
        <v>171</v>
      </c>
      <c r="S281" s="139"/>
      <c r="T281" s="179"/>
      <c r="U281" s="139"/>
      <c r="V281" s="179"/>
    </row>
    <row r="282" spans="1:22" ht="19.899999999999999" customHeight="1">
      <c r="A282" s="138"/>
      <c r="B282" s="138"/>
      <c r="C282" s="138"/>
      <c r="D282" s="138"/>
      <c r="E282" s="138"/>
      <c r="F282" s="138"/>
      <c r="G282" s="138"/>
      <c r="H282" s="179"/>
      <c r="I282" s="138"/>
      <c r="J282" s="179"/>
      <c r="K282" s="138"/>
      <c r="L282" s="178"/>
      <c r="M282" s="178"/>
      <c r="N282" s="178"/>
      <c r="O282" s="138"/>
      <c r="P282" s="137" t="s">
        <v>5</v>
      </c>
      <c r="Q282" s="138"/>
      <c r="R282" s="179"/>
      <c r="S282" s="139"/>
      <c r="T282" s="179"/>
      <c r="U282" s="138"/>
      <c r="V282" s="179"/>
    </row>
    <row r="283" spans="1:22" ht="21" customHeight="1">
      <c r="A283" s="138"/>
      <c r="B283" s="138"/>
      <c r="C283" s="138"/>
      <c r="D283" s="138"/>
      <c r="E283" s="138"/>
      <c r="F283" s="138"/>
      <c r="G283" s="138"/>
      <c r="H283" s="179"/>
      <c r="I283" s="138"/>
      <c r="J283" s="179"/>
      <c r="K283" s="138"/>
      <c r="L283" s="181" t="s">
        <v>158</v>
      </c>
      <c r="M283" s="138"/>
      <c r="N283" s="183" t="s">
        <v>14</v>
      </c>
      <c r="O283" s="138"/>
      <c r="P283" s="136" t="s">
        <v>150</v>
      </c>
      <c r="Q283" s="138"/>
      <c r="R283" s="179"/>
      <c r="S283" s="138"/>
      <c r="T283" s="179"/>
      <c r="U283" s="138"/>
      <c r="V283" s="179"/>
    </row>
    <row r="284" spans="1:22" ht="21">
      <c r="A284" s="138"/>
      <c r="B284" s="138"/>
      <c r="C284" s="138"/>
      <c r="D284" s="138"/>
      <c r="E284" s="138"/>
      <c r="F284" s="138"/>
      <c r="G284" s="138"/>
      <c r="H284" s="179"/>
      <c r="I284" s="138"/>
      <c r="J284" s="179"/>
      <c r="K284" s="138"/>
      <c r="L284" s="179"/>
      <c r="M284" s="138"/>
      <c r="N284" s="182"/>
      <c r="O284" s="138"/>
      <c r="P284" s="136" t="s">
        <v>151</v>
      </c>
      <c r="Q284" s="138"/>
      <c r="R284" s="179"/>
      <c r="S284" s="138"/>
      <c r="T284" s="179"/>
      <c r="U284" s="138"/>
      <c r="V284" s="179"/>
    </row>
    <row r="285" spans="1:22" ht="21">
      <c r="A285" s="138"/>
      <c r="B285" s="138"/>
      <c r="C285" s="138"/>
      <c r="D285" s="138"/>
      <c r="E285" s="138"/>
      <c r="F285" s="138"/>
      <c r="G285" s="138"/>
      <c r="H285" s="179"/>
      <c r="I285" s="138"/>
      <c r="J285" s="179"/>
      <c r="K285" s="138"/>
      <c r="L285" s="179"/>
      <c r="M285" s="138"/>
      <c r="N285" s="182"/>
      <c r="O285" s="138"/>
      <c r="P285" s="138" t="s">
        <v>129</v>
      </c>
      <c r="Q285" s="138"/>
      <c r="R285" s="179"/>
      <c r="S285" s="138"/>
      <c r="T285" s="179"/>
      <c r="U285" s="138"/>
      <c r="V285" s="179"/>
    </row>
    <row r="286" spans="1:22" ht="21">
      <c r="A286" s="138"/>
      <c r="B286" s="138"/>
      <c r="C286" s="138"/>
      <c r="D286" s="138"/>
      <c r="E286" s="138"/>
      <c r="F286" s="164" t="s">
        <v>26</v>
      </c>
      <c r="G286" s="138"/>
      <c r="H286" s="180"/>
      <c r="I286" s="138"/>
      <c r="J286" s="180"/>
      <c r="K286" s="138"/>
      <c r="L286" s="180"/>
      <c r="M286" s="138"/>
      <c r="N286" s="178"/>
      <c r="O286" s="138"/>
      <c r="P286" s="137" t="s">
        <v>152</v>
      </c>
      <c r="Q286" s="138"/>
      <c r="R286" s="180"/>
      <c r="S286" s="138"/>
      <c r="T286" s="180"/>
      <c r="U286" s="138"/>
      <c r="V286" s="180"/>
    </row>
    <row r="287" spans="1:22" ht="21">
      <c r="A287" s="142" t="s">
        <v>146</v>
      </c>
      <c r="B287" s="139"/>
      <c r="C287" s="139"/>
      <c r="D287" s="139"/>
      <c r="E287" s="139"/>
      <c r="F287" s="139"/>
      <c r="G287" s="138"/>
      <c r="H287" s="143"/>
      <c r="I287" s="143"/>
      <c r="J287" s="143"/>
      <c r="K287" s="143"/>
      <c r="L287" s="144"/>
      <c r="M287" s="143"/>
      <c r="N287" s="143"/>
      <c r="O287" s="143"/>
      <c r="P287" s="143"/>
      <c r="Q287" s="143"/>
      <c r="R287" s="143"/>
      <c r="S287" s="143"/>
      <c r="T287" s="143"/>
      <c r="U287" s="143"/>
      <c r="V287" s="143"/>
    </row>
    <row r="288" spans="1:22" ht="20.25" customHeight="1">
      <c r="A288" s="148" t="s">
        <v>154</v>
      </c>
      <c r="B288" s="139"/>
      <c r="C288" s="139"/>
      <c r="D288" s="139"/>
      <c r="E288" s="139"/>
      <c r="F288" s="139"/>
      <c r="G288" s="138"/>
      <c r="H288" s="144">
        <v>300000</v>
      </c>
      <c r="I288" s="144"/>
      <c r="J288" s="145">
        <v>171214</v>
      </c>
      <c r="K288" s="144"/>
      <c r="L288" s="144">
        <v>11000</v>
      </c>
      <c r="M288" s="144"/>
      <c r="N288" s="144">
        <v>55296</v>
      </c>
      <c r="O288" s="144"/>
      <c r="P288" s="144">
        <v>-306</v>
      </c>
      <c r="Q288" s="144"/>
      <c r="R288" s="144">
        <v>537204</v>
      </c>
      <c r="S288" s="144"/>
      <c r="T288" s="145">
        <v>1948</v>
      </c>
      <c r="U288" s="144"/>
      <c r="V288" s="144">
        <v>539152</v>
      </c>
    </row>
    <row r="289" spans="1:256" ht="21">
      <c r="A289" s="139" t="s">
        <v>159</v>
      </c>
      <c r="B289" s="139"/>
      <c r="C289" s="139"/>
      <c r="D289" s="139"/>
      <c r="E289" s="139"/>
      <c r="F289" s="139"/>
      <c r="G289" s="138"/>
      <c r="H289" s="144"/>
      <c r="I289" s="144"/>
      <c r="J289" s="144"/>
      <c r="K289" s="144"/>
      <c r="L289" s="144"/>
      <c r="M289" s="144"/>
      <c r="N289" s="144"/>
      <c r="O289" s="144"/>
      <c r="P289" s="144"/>
      <c r="Q289" s="144"/>
      <c r="R289" s="144"/>
      <c r="S289" s="144"/>
      <c r="T289" s="144"/>
      <c r="U289" s="144"/>
      <c r="V289" s="144"/>
    </row>
    <row r="290" spans="1:256" ht="21">
      <c r="A290" s="139"/>
      <c r="B290" s="139" t="s">
        <v>160</v>
      </c>
      <c r="C290" s="139"/>
      <c r="D290" s="139"/>
      <c r="E290" s="139"/>
      <c r="F290" s="139"/>
      <c r="G290" s="138"/>
      <c r="H290" s="145">
        <v>0</v>
      </c>
      <c r="I290" s="145"/>
      <c r="J290" s="145">
        <v>0</v>
      </c>
      <c r="K290" s="145"/>
      <c r="L290" s="145">
        <v>0</v>
      </c>
      <c r="M290" s="144"/>
      <c r="N290" s="145">
        <v>19343</v>
      </c>
      <c r="O290" s="144"/>
      <c r="P290" s="145">
        <v>0</v>
      </c>
      <c r="Q290" s="144"/>
      <c r="R290" s="145">
        <v>19343</v>
      </c>
      <c r="S290" s="144"/>
      <c r="T290" s="144">
        <v>-23</v>
      </c>
      <c r="U290" s="145"/>
      <c r="V290" s="144">
        <v>19320</v>
      </c>
    </row>
    <row r="291" spans="1:256" ht="21">
      <c r="A291" s="139"/>
      <c r="B291" s="139" t="s">
        <v>153</v>
      </c>
      <c r="C291" s="139"/>
      <c r="D291" s="139"/>
      <c r="E291" s="139"/>
      <c r="F291" s="139"/>
      <c r="G291" s="138"/>
      <c r="H291" s="145">
        <v>0</v>
      </c>
      <c r="I291" s="145"/>
      <c r="J291" s="145">
        <v>0</v>
      </c>
      <c r="K291" s="145"/>
      <c r="L291" s="145">
        <v>0</v>
      </c>
      <c r="M291" s="144"/>
      <c r="N291" s="146">
        <v>0</v>
      </c>
      <c r="O291" s="144"/>
      <c r="P291" s="145">
        <v>0</v>
      </c>
      <c r="Q291" s="144"/>
      <c r="R291" s="146">
        <v>0</v>
      </c>
      <c r="S291" s="144"/>
      <c r="T291" s="146">
        <v>0</v>
      </c>
      <c r="U291" s="144"/>
      <c r="V291" s="146">
        <v>0</v>
      </c>
    </row>
    <row r="292" spans="1:256" ht="21">
      <c r="A292" s="139" t="s">
        <v>159</v>
      </c>
      <c r="B292" s="139"/>
      <c r="C292" s="139"/>
      <c r="D292" s="139"/>
      <c r="E292" s="139"/>
      <c r="F292" s="139"/>
      <c r="G292" s="138"/>
      <c r="H292" s="147">
        <v>0</v>
      </c>
      <c r="I292" s="145"/>
      <c r="J292" s="147">
        <v>0</v>
      </c>
      <c r="K292" s="145"/>
      <c r="L292" s="147">
        <v>0</v>
      </c>
      <c r="M292" s="144"/>
      <c r="N292" s="145">
        <v>19343</v>
      </c>
      <c r="O292" s="144"/>
      <c r="P292" s="147">
        <v>0</v>
      </c>
      <c r="Q292" s="144"/>
      <c r="R292" s="145">
        <v>19343</v>
      </c>
      <c r="S292" s="144"/>
      <c r="T292" s="144">
        <v>-23</v>
      </c>
      <c r="U292" s="144"/>
      <c r="V292" s="144">
        <v>19320</v>
      </c>
    </row>
    <row r="293" spans="1:256" ht="21">
      <c r="A293" s="139" t="s">
        <v>186</v>
      </c>
      <c r="B293" s="139"/>
      <c r="C293" s="139"/>
      <c r="D293" s="139"/>
      <c r="E293" s="139"/>
      <c r="F293" s="139"/>
      <c r="G293" s="138"/>
      <c r="H293" s="145">
        <v>0</v>
      </c>
      <c r="I293" s="145"/>
      <c r="J293" s="145">
        <v>0</v>
      </c>
      <c r="K293" s="145"/>
      <c r="L293" s="145">
        <v>0</v>
      </c>
      <c r="M293" s="144"/>
      <c r="N293" s="145">
        <v>0</v>
      </c>
      <c r="O293" s="144"/>
      <c r="P293" s="145">
        <v>0</v>
      </c>
      <c r="Q293" s="144"/>
      <c r="R293" s="145">
        <v>0</v>
      </c>
      <c r="S293" s="144"/>
      <c r="T293" s="144">
        <v>2</v>
      </c>
      <c r="U293" s="144"/>
      <c r="V293" s="144">
        <v>2</v>
      </c>
    </row>
    <row r="294" spans="1:256" ht="21">
      <c r="A294" s="139" t="s">
        <v>103</v>
      </c>
      <c r="B294" s="139"/>
      <c r="C294" s="139"/>
      <c r="D294" s="139"/>
      <c r="E294" s="139"/>
      <c r="F294" s="138">
        <v>18</v>
      </c>
      <c r="G294" s="138"/>
      <c r="H294" s="145">
        <v>0</v>
      </c>
      <c r="I294" s="144"/>
      <c r="J294" s="145">
        <v>0</v>
      </c>
      <c r="K294" s="144"/>
      <c r="L294" s="145">
        <v>0</v>
      </c>
      <c r="M294" s="144"/>
      <c r="N294" s="144">
        <v>-29953</v>
      </c>
      <c r="O294" s="144"/>
      <c r="P294" s="145">
        <v>0</v>
      </c>
      <c r="Q294" s="144"/>
      <c r="R294" s="144">
        <v>-29953</v>
      </c>
      <c r="S294" s="144"/>
      <c r="T294" s="145">
        <v>0</v>
      </c>
      <c r="U294" s="144"/>
      <c r="V294" s="144">
        <v>-29953</v>
      </c>
    </row>
    <row r="295" spans="1:256" ht="21.4" thickBot="1">
      <c r="A295" s="148" t="s">
        <v>181</v>
      </c>
      <c r="B295" s="139"/>
      <c r="C295" s="139"/>
      <c r="D295" s="139"/>
      <c r="E295" s="139"/>
      <c r="F295" s="139"/>
      <c r="G295" s="138"/>
      <c r="H295" s="149">
        <v>300000</v>
      </c>
      <c r="I295" s="144"/>
      <c r="J295" s="149">
        <v>171214</v>
      </c>
      <c r="K295" s="144"/>
      <c r="L295" s="149">
        <v>11000</v>
      </c>
      <c r="M295" s="144"/>
      <c r="N295" s="149">
        <v>44686</v>
      </c>
      <c r="O295" s="144"/>
      <c r="P295" s="149">
        <v>-306</v>
      </c>
      <c r="Q295" s="144"/>
      <c r="R295" s="149">
        <v>526594</v>
      </c>
      <c r="S295" s="144"/>
      <c r="T295" s="149">
        <v>1927</v>
      </c>
      <c r="U295" s="144"/>
      <c r="V295" s="149">
        <v>528521</v>
      </c>
    </row>
    <row r="296" spans="1:256" ht="21.4" thickTop="1">
      <c r="A296" s="148"/>
      <c r="B296" s="139"/>
      <c r="C296" s="139"/>
      <c r="D296" s="139"/>
      <c r="E296" s="139"/>
      <c r="F296" s="139"/>
      <c r="G296" s="138"/>
      <c r="H296" s="144"/>
      <c r="I296" s="144"/>
      <c r="J296" s="144"/>
      <c r="K296" s="144"/>
      <c r="L296" s="144"/>
      <c r="M296" s="144"/>
      <c r="N296" s="144"/>
      <c r="O296" s="144"/>
      <c r="P296" s="144"/>
      <c r="Q296" s="144"/>
      <c r="R296" s="144"/>
      <c r="S296" s="144"/>
      <c r="T296" s="144"/>
      <c r="U296" s="144"/>
      <c r="V296" s="144"/>
    </row>
    <row r="297" spans="1:256" ht="21">
      <c r="A297" s="148"/>
      <c r="B297" s="139"/>
      <c r="C297" s="139"/>
      <c r="D297" s="139"/>
      <c r="E297" s="139"/>
      <c r="F297" s="139"/>
      <c r="G297" s="138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</row>
    <row r="298" spans="1:256" ht="21">
      <c r="A298" s="148"/>
      <c r="B298" s="139"/>
      <c r="C298" s="139"/>
      <c r="D298" s="139"/>
      <c r="E298" s="139"/>
      <c r="F298" s="139"/>
      <c r="G298" s="138"/>
      <c r="H298" s="144"/>
      <c r="I298" s="144"/>
      <c r="J298" s="144"/>
      <c r="K298" s="144"/>
      <c r="L298" s="144"/>
      <c r="M298" s="144"/>
      <c r="N298" s="144"/>
      <c r="O298" s="144"/>
      <c r="P298" s="144"/>
      <c r="Q298" s="144"/>
      <c r="R298" s="144"/>
      <c r="S298" s="144"/>
      <c r="T298" s="144"/>
      <c r="U298" s="144"/>
      <c r="V298" s="144"/>
    </row>
    <row r="299" spans="1:256" ht="21">
      <c r="A299" s="148"/>
      <c r="B299" s="139"/>
      <c r="C299" s="139"/>
      <c r="D299" s="139"/>
      <c r="E299" s="139"/>
      <c r="F299" s="139"/>
      <c r="G299" s="138"/>
      <c r="H299" s="144"/>
      <c r="I299" s="144"/>
      <c r="J299" s="144"/>
      <c r="K299" s="144"/>
      <c r="L299" s="144"/>
      <c r="M299" s="144"/>
      <c r="N299" s="144"/>
      <c r="O299" s="144"/>
      <c r="P299" s="144"/>
      <c r="Q299" s="144"/>
      <c r="R299" s="144"/>
      <c r="S299" s="144"/>
      <c r="T299" s="144"/>
      <c r="U299" s="144"/>
      <c r="V299" s="144"/>
    </row>
    <row r="300" spans="1:256" ht="21">
      <c r="A300" s="148"/>
      <c r="B300" s="139"/>
      <c r="C300" s="139"/>
      <c r="D300" s="139"/>
      <c r="E300" s="139"/>
      <c r="F300" s="139"/>
      <c r="G300" s="138"/>
      <c r="H300" s="144"/>
      <c r="I300" s="144"/>
      <c r="J300" s="144"/>
      <c r="K300" s="144"/>
      <c r="L300" s="144"/>
      <c r="M300" s="144"/>
      <c r="N300" s="144"/>
      <c r="O300" s="144"/>
      <c r="P300" s="144"/>
      <c r="Q300" s="144"/>
      <c r="R300" s="144"/>
      <c r="S300" s="144"/>
      <c r="T300" s="144"/>
      <c r="U300" s="144"/>
      <c r="V300" s="144"/>
    </row>
    <row r="301" spans="1:256" ht="21">
      <c r="A301" s="140" t="s">
        <v>54</v>
      </c>
      <c r="B301" s="139"/>
      <c r="C301" s="139"/>
      <c r="D301" s="139"/>
      <c r="E301" s="139"/>
      <c r="F301" s="139"/>
      <c r="G301" s="139"/>
      <c r="H301" s="150"/>
      <c r="I301" s="150"/>
      <c r="J301" s="150"/>
      <c r="K301" s="150"/>
      <c r="L301" s="150"/>
      <c r="M301" s="150"/>
      <c r="N301" s="150"/>
      <c r="O301" s="150"/>
      <c r="P301" s="150"/>
      <c r="Q301" s="150"/>
      <c r="R301" s="150"/>
      <c r="S301" s="150"/>
      <c r="T301" s="150"/>
      <c r="U301" s="150"/>
      <c r="V301" s="151" t="s">
        <v>144</v>
      </c>
    </row>
    <row r="302" spans="1:256" s="30" customFormat="1" ht="4.9000000000000004" customHeight="1"/>
    <row r="303" spans="1:256" s="30" customFormat="1">
      <c r="R303" s="3" t="s">
        <v>51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  <c r="CN303" s="3"/>
      <c r="CO303" s="3"/>
      <c r="CP303" s="3"/>
      <c r="CQ303" s="3"/>
      <c r="CR303" s="3"/>
      <c r="CS303" s="3"/>
      <c r="CT303" s="3"/>
      <c r="CU303" s="3"/>
      <c r="CV303" s="3"/>
      <c r="CW303" s="3"/>
      <c r="CX303" s="3"/>
      <c r="CY303" s="3"/>
      <c r="CZ303" s="3"/>
      <c r="DA303" s="3"/>
      <c r="DB303" s="3"/>
      <c r="DC303" s="3"/>
      <c r="DD303" s="3"/>
      <c r="DE303" s="3"/>
      <c r="DF303" s="3"/>
      <c r="DG303" s="3"/>
      <c r="DH303" s="3"/>
      <c r="DI303" s="3"/>
      <c r="DJ303" s="3"/>
      <c r="DK303" s="3"/>
      <c r="DL303" s="3"/>
      <c r="DM303" s="3"/>
      <c r="DN303" s="3"/>
      <c r="DO303" s="3"/>
      <c r="DP303" s="3"/>
      <c r="DQ303" s="3"/>
      <c r="DR303" s="3"/>
      <c r="DS303" s="3"/>
      <c r="DT303" s="3"/>
      <c r="DU303" s="3"/>
      <c r="DV303" s="3"/>
      <c r="DW303" s="3"/>
      <c r="DX303" s="3"/>
      <c r="DY303" s="3"/>
      <c r="DZ303" s="3"/>
      <c r="EA303" s="3"/>
      <c r="EB303" s="3"/>
      <c r="EC303" s="3"/>
      <c r="ED303" s="3"/>
      <c r="EE303" s="3"/>
      <c r="EF303" s="3"/>
      <c r="EG303" s="3"/>
      <c r="EH303" s="3"/>
      <c r="EI303" s="3"/>
      <c r="EJ303" s="3"/>
      <c r="EK303" s="3"/>
      <c r="EL303" s="3"/>
      <c r="EM303" s="3"/>
      <c r="EN303" s="3"/>
      <c r="EO303" s="3"/>
      <c r="EP303" s="3"/>
      <c r="EQ303" s="3"/>
      <c r="ER303" s="3"/>
      <c r="ES303" s="3"/>
      <c r="ET303" s="3"/>
      <c r="EU303" s="3"/>
      <c r="EV303" s="3"/>
      <c r="EW303" s="3"/>
      <c r="EX303" s="3"/>
      <c r="EY303" s="3"/>
      <c r="EZ303" s="3"/>
      <c r="FA303" s="3"/>
      <c r="FB303" s="3"/>
      <c r="FC303" s="3"/>
      <c r="FD303" s="3"/>
      <c r="FE303" s="3"/>
      <c r="FF303" s="3"/>
      <c r="FG303" s="3"/>
      <c r="FH303" s="3"/>
      <c r="FI303" s="3"/>
      <c r="FJ303" s="3"/>
      <c r="FK303" s="3"/>
      <c r="FL303" s="3"/>
      <c r="FM303" s="3"/>
      <c r="FN303" s="3"/>
      <c r="FO303" s="3"/>
      <c r="FP303" s="3"/>
      <c r="FQ303" s="3"/>
      <c r="FR303" s="3"/>
      <c r="FS303" s="3"/>
      <c r="FT303" s="3"/>
      <c r="FU303" s="3"/>
      <c r="FV303" s="3"/>
      <c r="FW303" s="3"/>
      <c r="FX303" s="3"/>
      <c r="FY303" s="3"/>
      <c r="FZ303" s="3"/>
      <c r="GA303" s="3"/>
      <c r="GB303" s="3"/>
      <c r="GC303" s="3"/>
      <c r="GD303" s="3"/>
      <c r="GE303" s="3"/>
      <c r="GF303" s="3"/>
      <c r="GG303" s="3"/>
      <c r="GH303" s="3"/>
      <c r="GI303" s="3"/>
      <c r="GJ303" s="3"/>
      <c r="GK303" s="3"/>
      <c r="GL303" s="3"/>
      <c r="GM303" s="3"/>
      <c r="GN303" s="3"/>
      <c r="GO303" s="3"/>
      <c r="GP303" s="3"/>
      <c r="GQ303" s="3"/>
      <c r="GR303" s="3"/>
      <c r="GS303" s="3"/>
      <c r="GT303" s="3"/>
      <c r="GU303" s="3"/>
      <c r="GV303" s="3"/>
      <c r="GW303" s="3"/>
      <c r="GX303" s="3"/>
      <c r="GY303" s="3"/>
      <c r="GZ303" s="3"/>
      <c r="HA303" s="3"/>
      <c r="HB303" s="3"/>
      <c r="HC303" s="3"/>
      <c r="HD303" s="3"/>
      <c r="HE303" s="3"/>
      <c r="HF303" s="3"/>
      <c r="HG303" s="3"/>
      <c r="HH303" s="3"/>
      <c r="HI303" s="3"/>
      <c r="HJ303" s="3"/>
      <c r="HK303" s="3"/>
      <c r="HL303" s="3"/>
      <c r="HM303" s="3"/>
      <c r="HN303" s="3"/>
      <c r="HO303" s="3"/>
      <c r="HP303" s="3"/>
      <c r="HQ303" s="3"/>
      <c r="HR303" s="3"/>
      <c r="HS303" s="3"/>
      <c r="HT303" s="3"/>
      <c r="HU303" s="3"/>
      <c r="HV303" s="3"/>
      <c r="HW303" s="3"/>
      <c r="HX303" s="3"/>
      <c r="HY303" s="3"/>
      <c r="HZ303" s="3"/>
      <c r="IA303" s="3"/>
      <c r="IB303" s="3"/>
      <c r="IC303" s="3"/>
      <c r="ID303" s="3"/>
      <c r="IE303" s="3"/>
      <c r="IF303" s="3"/>
      <c r="IG303" s="3"/>
      <c r="IH303" s="3"/>
      <c r="II303" s="3"/>
      <c r="IJ303" s="3"/>
      <c r="IK303" s="3"/>
      <c r="IL303" s="3"/>
      <c r="IM303" s="3"/>
      <c r="IN303" s="3"/>
      <c r="IO303" s="3"/>
      <c r="IP303" s="3"/>
      <c r="IQ303" s="3"/>
      <c r="IR303" s="3"/>
      <c r="IS303" s="3"/>
      <c r="IT303" s="3"/>
      <c r="IU303" s="3"/>
      <c r="IV303" s="3"/>
    </row>
    <row r="304" spans="1:256" s="30" customFormat="1">
      <c r="R304" s="3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  <c r="CN304" s="3"/>
      <c r="CO304" s="3"/>
      <c r="CP304" s="3"/>
      <c r="CQ304" s="3"/>
      <c r="CR304" s="3"/>
      <c r="CS304" s="3"/>
      <c r="CT304" s="3"/>
      <c r="CU304" s="3"/>
      <c r="CV304" s="3"/>
      <c r="CW304" s="3"/>
      <c r="CX304" s="3"/>
      <c r="CY304" s="3"/>
      <c r="CZ304" s="3"/>
      <c r="DA304" s="3"/>
      <c r="DB304" s="3"/>
      <c r="DC304" s="3"/>
      <c r="DD304" s="3"/>
      <c r="DE304" s="3"/>
      <c r="DF304" s="3"/>
      <c r="DG304" s="3"/>
      <c r="DH304" s="3"/>
      <c r="DI304" s="3"/>
      <c r="DJ304" s="3"/>
      <c r="DK304" s="3"/>
      <c r="DL304" s="3"/>
      <c r="DM304" s="3"/>
      <c r="DN304" s="3"/>
      <c r="DO304" s="3"/>
      <c r="DP304" s="3"/>
      <c r="DQ304" s="3"/>
      <c r="DR304" s="3"/>
      <c r="DS304" s="3"/>
      <c r="DT304" s="3"/>
      <c r="DU304" s="3"/>
      <c r="DV304" s="3"/>
      <c r="DW304" s="3"/>
      <c r="DX304" s="3"/>
      <c r="DY304" s="3"/>
      <c r="DZ304" s="3"/>
      <c r="EA304" s="3"/>
      <c r="EB304" s="3"/>
      <c r="EC304" s="3"/>
      <c r="ED304" s="3"/>
      <c r="EE304" s="3"/>
      <c r="EF304" s="3"/>
      <c r="EG304" s="3"/>
      <c r="EH304" s="3"/>
      <c r="EI304" s="3"/>
      <c r="EJ304" s="3"/>
      <c r="EK304" s="3"/>
      <c r="EL304" s="3"/>
      <c r="EM304" s="3"/>
      <c r="EN304" s="3"/>
      <c r="EO304" s="3"/>
      <c r="EP304" s="3"/>
      <c r="EQ304" s="3"/>
      <c r="ER304" s="3"/>
      <c r="ES304" s="3"/>
      <c r="ET304" s="3"/>
      <c r="EU304" s="3"/>
      <c r="EV304" s="3"/>
      <c r="EW304" s="3"/>
      <c r="EX304" s="3"/>
      <c r="EY304" s="3"/>
      <c r="EZ304" s="3"/>
      <c r="FA304" s="3"/>
      <c r="FB304" s="3"/>
      <c r="FC304" s="3"/>
      <c r="FD304" s="3"/>
      <c r="FE304" s="3"/>
      <c r="FF304" s="3"/>
      <c r="FG304" s="3"/>
      <c r="FH304" s="3"/>
      <c r="FI304" s="3"/>
      <c r="FJ304" s="3"/>
      <c r="FK304" s="3"/>
      <c r="FL304" s="3"/>
      <c r="FM304" s="3"/>
      <c r="FN304" s="3"/>
      <c r="FO304" s="3"/>
      <c r="FP304" s="3"/>
      <c r="FQ304" s="3"/>
      <c r="FR304" s="3"/>
      <c r="FS304" s="3"/>
      <c r="FT304" s="3"/>
      <c r="FU304" s="3"/>
      <c r="FV304" s="3"/>
      <c r="FW304" s="3"/>
      <c r="FX304" s="3"/>
      <c r="FY304" s="3"/>
      <c r="FZ304" s="3"/>
      <c r="GA304" s="3"/>
      <c r="GB304" s="3"/>
      <c r="GC304" s="3"/>
      <c r="GD304" s="3"/>
      <c r="GE304" s="3"/>
      <c r="GF304" s="3"/>
      <c r="GG304" s="3"/>
      <c r="GH304" s="3"/>
      <c r="GI304" s="3"/>
      <c r="GJ304" s="3"/>
      <c r="GK304" s="3"/>
      <c r="GL304" s="3"/>
      <c r="GM304" s="3"/>
      <c r="GN304" s="3"/>
      <c r="GO304" s="3"/>
      <c r="GP304" s="3"/>
      <c r="GQ304" s="3"/>
      <c r="GR304" s="3"/>
      <c r="GS304" s="3"/>
      <c r="GT304" s="3"/>
      <c r="GU304" s="3"/>
      <c r="GV304" s="3"/>
      <c r="GW304" s="3"/>
      <c r="GX304" s="3"/>
      <c r="GY304" s="3"/>
      <c r="GZ304" s="3"/>
      <c r="HA304" s="3"/>
      <c r="HB304" s="3"/>
      <c r="HC304" s="3"/>
      <c r="HD304" s="3"/>
      <c r="HE304" s="3"/>
      <c r="HF304" s="3"/>
      <c r="HG304" s="3"/>
      <c r="HH304" s="3"/>
      <c r="HI304" s="3"/>
      <c r="HJ304" s="3"/>
      <c r="HK304" s="3"/>
      <c r="HL304" s="3"/>
      <c r="HM304" s="3"/>
      <c r="HN304" s="3"/>
      <c r="HO304" s="3"/>
      <c r="HP304" s="3"/>
      <c r="HQ304" s="3"/>
      <c r="HR304" s="3"/>
      <c r="HS304" s="3"/>
      <c r="HT304" s="3"/>
      <c r="HU304" s="3"/>
      <c r="HV304" s="3"/>
      <c r="HW304" s="3"/>
      <c r="HX304" s="3"/>
      <c r="HY304" s="3"/>
      <c r="HZ304" s="3"/>
      <c r="IA304" s="3"/>
      <c r="IB304" s="3"/>
      <c r="IC304" s="3"/>
      <c r="ID304" s="3"/>
      <c r="IE304" s="3"/>
      <c r="IF304" s="3"/>
      <c r="IG304" s="3"/>
      <c r="IH304" s="3"/>
      <c r="II304" s="3"/>
      <c r="IJ304" s="3"/>
      <c r="IK304" s="3"/>
      <c r="IL304" s="3"/>
      <c r="IM304" s="3"/>
      <c r="IN304" s="3"/>
      <c r="IO304" s="3"/>
      <c r="IP304" s="3"/>
      <c r="IQ304" s="3"/>
      <c r="IR304" s="3"/>
      <c r="IS304" s="3"/>
      <c r="IT304" s="3"/>
      <c r="IU304" s="3"/>
      <c r="IV304" s="3"/>
    </row>
    <row r="305" spans="1:256" s="30" customFormat="1">
      <c r="A305" s="26" t="s">
        <v>156</v>
      </c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51"/>
      <c r="O305" s="51"/>
      <c r="P305" s="51"/>
      <c r="Q305" s="51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F305" s="32"/>
      <c r="AG305" s="32"/>
      <c r="AH305" s="32"/>
      <c r="AI305" s="32"/>
      <c r="AJ305" s="32"/>
      <c r="AK305" s="32"/>
      <c r="AL305" s="32"/>
      <c r="AM305" s="32"/>
      <c r="AN305" s="32"/>
      <c r="AO305" s="32"/>
      <c r="AP305" s="32"/>
      <c r="AQ305" s="32"/>
      <c r="AR305" s="32"/>
      <c r="AS305" s="32"/>
      <c r="AT305" s="32"/>
      <c r="AU305" s="32"/>
      <c r="AV305" s="32"/>
      <c r="AW305" s="32"/>
      <c r="AX305" s="32"/>
      <c r="AY305" s="32"/>
      <c r="AZ305" s="32"/>
      <c r="BA305" s="32"/>
      <c r="BB305" s="32"/>
      <c r="BC305" s="32"/>
      <c r="BD305" s="32"/>
      <c r="BE305" s="32"/>
      <c r="BF305" s="32"/>
      <c r="BG305" s="32"/>
      <c r="BH305" s="32"/>
      <c r="BI305" s="32"/>
      <c r="BJ305" s="32"/>
      <c r="BK305" s="32"/>
      <c r="BL305" s="32"/>
      <c r="BM305" s="32"/>
      <c r="BN305" s="32"/>
      <c r="BO305" s="32"/>
      <c r="BP305" s="32"/>
      <c r="BQ305" s="32"/>
      <c r="BR305" s="32"/>
      <c r="BS305" s="32"/>
      <c r="BT305" s="32"/>
      <c r="BU305" s="32"/>
      <c r="BV305" s="32"/>
      <c r="BW305" s="32"/>
      <c r="BX305" s="32"/>
      <c r="BY305" s="32"/>
      <c r="BZ305" s="32"/>
      <c r="CA305" s="32"/>
      <c r="CB305" s="32"/>
      <c r="CC305" s="32"/>
      <c r="CD305" s="32"/>
      <c r="CE305" s="32"/>
      <c r="CF305" s="32"/>
      <c r="CG305" s="32"/>
      <c r="CH305" s="32"/>
      <c r="CI305" s="32"/>
      <c r="CJ305" s="32"/>
      <c r="CK305" s="32"/>
      <c r="CL305" s="32"/>
      <c r="CM305" s="32"/>
      <c r="CN305" s="32"/>
      <c r="CO305" s="32"/>
      <c r="CP305" s="32"/>
      <c r="CQ305" s="32"/>
      <c r="CR305" s="32"/>
      <c r="CS305" s="32"/>
      <c r="CT305" s="32"/>
      <c r="CU305" s="32"/>
      <c r="CV305" s="32"/>
      <c r="CW305" s="32"/>
      <c r="CX305" s="32"/>
      <c r="CY305" s="32"/>
      <c r="CZ305" s="32"/>
      <c r="DA305" s="32"/>
      <c r="DB305" s="32"/>
      <c r="DC305" s="32"/>
      <c r="DD305" s="32"/>
      <c r="DE305" s="32"/>
      <c r="DF305" s="32"/>
      <c r="DG305" s="32"/>
      <c r="DH305" s="32"/>
      <c r="DI305" s="32"/>
      <c r="DJ305" s="32"/>
      <c r="DK305" s="32"/>
      <c r="DL305" s="32"/>
      <c r="DM305" s="32"/>
      <c r="DN305" s="32"/>
      <c r="DO305" s="32"/>
      <c r="DP305" s="32"/>
      <c r="DQ305" s="32"/>
      <c r="DR305" s="32"/>
      <c r="DS305" s="32"/>
      <c r="DT305" s="32"/>
      <c r="DU305" s="32"/>
      <c r="DV305" s="32"/>
      <c r="DW305" s="32"/>
      <c r="DX305" s="32"/>
      <c r="DY305" s="32"/>
      <c r="DZ305" s="32"/>
      <c r="EA305" s="32"/>
      <c r="EB305" s="32"/>
      <c r="EC305" s="32"/>
      <c r="ED305" s="32"/>
      <c r="EE305" s="32"/>
      <c r="EF305" s="32"/>
      <c r="EG305" s="32"/>
      <c r="EH305" s="32"/>
      <c r="EI305" s="32"/>
      <c r="EJ305" s="32"/>
      <c r="EK305" s="32"/>
      <c r="EL305" s="32"/>
      <c r="EM305" s="32"/>
      <c r="EN305" s="32"/>
      <c r="EO305" s="32"/>
      <c r="EP305" s="32"/>
      <c r="EQ305" s="32"/>
      <c r="ER305" s="32"/>
      <c r="ES305" s="32"/>
      <c r="ET305" s="32"/>
      <c r="EU305" s="32"/>
      <c r="EV305" s="32"/>
      <c r="EW305" s="32"/>
      <c r="EX305" s="32"/>
      <c r="EY305" s="32"/>
      <c r="EZ305" s="32"/>
      <c r="FA305" s="32"/>
      <c r="FB305" s="32"/>
      <c r="FC305" s="32"/>
      <c r="FD305" s="32"/>
      <c r="FE305" s="32"/>
      <c r="FF305" s="32"/>
      <c r="FG305" s="32"/>
      <c r="FH305" s="32"/>
      <c r="FI305" s="32"/>
      <c r="FJ305" s="32"/>
      <c r="FK305" s="32"/>
      <c r="FL305" s="32"/>
      <c r="FM305" s="32"/>
      <c r="FN305" s="32"/>
      <c r="FO305" s="32"/>
      <c r="FP305" s="32"/>
      <c r="FQ305" s="32"/>
      <c r="FR305" s="32"/>
      <c r="FS305" s="32"/>
      <c r="FT305" s="32"/>
      <c r="FU305" s="32"/>
      <c r="FV305" s="32"/>
      <c r="FW305" s="32"/>
      <c r="FX305" s="32"/>
      <c r="FY305" s="32"/>
      <c r="FZ305" s="32"/>
      <c r="GA305" s="32"/>
      <c r="GB305" s="32"/>
      <c r="GC305" s="32"/>
      <c r="GD305" s="32"/>
      <c r="GE305" s="32"/>
      <c r="GF305" s="32"/>
      <c r="GG305" s="32"/>
      <c r="GH305" s="32"/>
      <c r="GI305" s="32"/>
      <c r="GJ305" s="32"/>
      <c r="GK305" s="32"/>
      <c r="GL305" s="32"/>
      <c r="GM305" s="32"/>
      <c r="GN305" s="32"/>
      <c r="GO305" s="32"/>
      <c r="GP305" s="32"/>
      <c r="GQ305" s="32"/>
      <c r="GR305" s="32"/>
      <c r="GS305" s="32"/>
      <c r="GT305" s="32"/>
      <c r="GU305" s="32"/>
      <c r="GV305" s="32"/>
      <c r="GW305" s="32"/>
      <c r="GX305" s="32"/>
      <c r="GY305" s="32"/>
      <c r="GZ305" s="32"/>
      <c r="HA305" s="32"/>
      <c r="HB305" s="32"/>
      <c r="HC305" s="32"/>
      <c r="HD305" s="32"/>
      <c r="HE305" s="32"/>
      <c r="HF305" s="32"/>
      <c r="HG305" s="32"/>
      <c r="HH305" s="32"/>
      <c r="HI305" s="32"/>
      <c r="HJ305" s="32"/>
      <c r="HK305" s="32"/>
      <c r="HL305" s="32"/>
      <c r="HM305" s="32"/>
      <c r="HN305" s="32"/>
      <c r="HO305" s="32"/>
      <c r="HP305" s="32"/>
      <c r="HQ305" s="32"/>
      <c r="HR305" s="32"/>
      <c r="HS305" s="32"/>
      <c r="HT305" s="32"/>
      <c r="HU305" s="32"/>
      <c r="HV305" s="32"/>
      <c r="HW305" s="32"/>
      <c r="HX305" s="32"/>
      <c r="HY305" s="32"/>
      <c r="HZ305" s="32"/>
      <c r="IA305" s="32"/>
      <c r="IB305" s="32"/>
      <c r="IC305" s="32"/>
      <c r="ID305" s="32"/>
      <c r="IE305" s="32"/>
      <c r="IF305" s="32"/>
      <c r="IG305" s="32"/>
      <c r="IH305" s="32"/>
      <c r="II305" s="32"/>
      <c r="IJ305" s="32"/>
      <c r="IK305" s="32"/>
      <c r="IL305" s="32"/>
      <c r="IM305" s="32"/>
      <c r="IN305" s="32"/>
      <c r="IO305" s="32"/>
      <c r="IP305" s="32"/>
      <c r="IQ305" s="32"/>
      <c r="IR305" s="32"/>
      <c r="IS305" s="32"/>
      <c r="IT305" s="32"/>
      <c r="IU305" s="32"/>
      <c r="IV305" s="32"/>
    </row>
    <row r="306" spans="1:256" s="30" customFormat="1">
      <c r="A306" s="26" t="s">
        <v>117</v>
      </c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51"/>
      <c r="O306" s="51"/>
      <c r="P306" s="51"/>
      <c r="Q306" s="51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F306" s="32"/>
      <c r="AG306" s="32"/>
      <c r="AH306" s="32"/>
      <c r="AI306" s="32"/>
      <c r="AJ306" s="32"/>
      <c r="AK306" s="32"/>
      <c r="AL306" s="32"/>
      <c r="AM306" s="32"/>
      <c r="AN306" s="32"/>
      <c r="AO306" s="32"/>
      <c r="AP306" s="32"/>
      <c r="AQ306" s="32"/>
      <c r="AR306" s="32"/>
      <c r="AS306" s="32"/>
      <c r="AT306" s="32"/>
      <c r="AU306" s="32"/>
      <c r="AV306" s="32"/>
      <c r="AW306" s="32"/>
      <c r="AX306" s="32"/>
      <c r="AY306" s="32"/>
      <c r="AZ306" s="32"/>
      <c r="BA306" s="32"/>
      <c r="BB306" s="32"/>
      <c r="BC306" s="32"/>
      <c r="BD306" s="32"/>
      <c r="BE306" s="32"/>
      <c r="BF306" s="32"/>
      <c r="BG306" s="32"/>
      <c r="BH306" s="32"/>
      <c r="BI306" s="32"/>
      <c r="BJ306" s="32"/>
      <c r="BK306" s="32"/>
      <c r="BL306" s="32"/>
      <c r="BM306" s="32"/>
      <c r="BN306" s="32"/>
      <c r="BO306" s="32"/>
      <c r="BP306" s="32"/>
      <c r="BQ306" s="32"/>
      <c r="BR306" s="32"/>
      <c r="BS306" s="32"/>
      <c r="BT306" s="32"/>
      <c r="BU306" s="32"/>
      <c r="BV306" s="32"/>
      <c r="BW306" s="32"/>
      <c r="BX306" s="32"/>
      <c r="BY306" s="32"/>
      <c r="BZ306" s="32"/>
      <c r="CA306" s="32"/>
      <c r="CB306" s="32"/>
      <c r="CC306" s="32"/>
      <c r="CD306" s="32"/>
      <c r="CE306" s="32"/>
      <c r="CF306" s="32"/>
      <c r="CG306" s="32"/>
      <c r="CH306" s="32"/>
      <c r="CI306" s="32"/>
      <c r="CJ306" s="32"/>
      <c r="CK306" s="32"/>
      <c r="CL306" s="32"/>
      <c r="CM306" s="32"/>
      <c r="CN306" s="32"/>
      <c r="CO306" s="32"/>
      <c r="CP306" s="32"/>
      <c r="CQ306" s="32"/>
      <c r="CR306" s="32"/>
      <c r="CS306" s="32"/>
      <c r="CT306" s="32"/>
      <c r="CU306" s="32"/>
      <c r="CV306" s="32"/>
      <c r="CW306" s="32"/>
      <c r="CX306" s="32"/>
      <c r="CY306" s="32"/>
      <c r="CZ306" s="32"/>
      <c r="DA306" s="32"/>
      <c r="DB306" s="32"/>
      <c r="DC306" s="32"/>
      <c r="DD306" s="32"/>
      <c r="DE306" s="32"/>
      <c r="DF306" s="32"/>
      <c r="DG306" s="32"/>
      <c r="DH306" s="32"/>
      <c r="DI306" s="32"/>
      <c r="DJ306" s="32"/>
      <c r="DK306" s="32"/>
      <c r="DL306" s="32"/>
      <c r="DM306" s="32"/>
      <c r="DN306" s="32"/>
      <c r="DO306" s="32"/>
      <c r="DP306" s="32"/>
      <c r="DQ306" s="32"/>
      <c r="DR306" s="32"/>
      <c r="DS306" s="32"/>
      <c r="DT306" s="32"/>
      <c r="DU306" s="32"/>
      <c r="DV306" s="32"/>
      <c r="DW306" s="32"/>
      <c r="DX306" s="32"/>
      <c r="DY306" s="32"/>
      <c r="DZ306" s="32"/>
      <c r="EA306" s="32"/>
      <c r="EB306" s="32"/>
      <c r="EC306" s="32"/>
      <c r="ED306" s="32"/>
      <c r="EE306" s="32"/>
      <c r="EF306" s="32"/>
      <c r="EG306" s="32"/>
      <c r="EH306" s="32"/>
      <c r="EI306" s="32"/>
      <c r="EJ306" s="32"/>
      <c r="EK306" s="32"/>
      <c r="EL306" s="32"/>
      <c r="EM306" s="32"/>
      <c r="EN306" s="32"/>
      <c r="EO306" s="32"/>
      <c r="EP306" s="32"/>
      <c r="EQ306" s="32"/>
      <c r="ER306" s="32"/>
      <c r="ES306" s="32"/>
      <c r="ET306" s="32"/>
      <c r="EU306" s="32"/>
      <c r="EV306" s="32"/>
      <c r="EW306" s="32"/>
      <c r="EX306" s="32"/>
      <c r="EY306" s="32"/>
      <c r="EZ306" s="32"/>
      <c r="FA306" s="32"/>
      <c r="FB306" s="32"/>
      <c r="FC306" s="32"/>
      <c r="FD306" s="32"/>
      <c r="FE306" s="32"/>
      <c r="FF306" s="32"/>
      <c r="FG306" s="32"/>
      <c r="FH306" s="32"/>
      <c r="FI306" s="32"/>
      <c r="FJ306" s="32"/>
      <c r="FK306" s="32"/>
      <c r="FL306" s="32"/>
      <c r="FM306" s="32"/>
      <c r="FN306" s="32"/>
      <c r="FO306" s="32"/>
      <c r="FP306" s="32"/>
      <c r="FQ306" s="32"/>
      <c r="FR306" s="32"/>
      <c r="FS306" s="32"/>
      <c r="FT306" s="32"/>
      <c r="FU306" s="32"/>
      <c r="FV306" s="32"/>
      <c r="FW306" s="32"/>
      <c r="FX306" s="32"/>
      <c r="FY306" s="32"/>
      <c r="FZ306" s="32"/>
      <c r="GA306" s="32"/>
      <c r="GB306" s="32"/>
      <c r="GC306" s="32"/>
      <c r="GD306" s="32"/>
      <c r="GE306" s="32"/>
      <c r="GF306" s="32"/>
      <c r="GG306" s="32"/>
      <c r="GH306" s="32"/>
      <c r="GI306" s="32"/>
      <c r="GJ306" s="32"/>
      <c r="GK306" s="32"/>
      <c r="GL306" s="32"/>
      <c r="GM306" s="32"/>
      <c r="GN306" s="32"/>
      <c r="GO306" s="32"/>
      <c r="GP306" s="32"/>
      <c r="GQ306" s="32"/>
      <c r="GR306" s="32"/>
      <c r="GS306" s="32"/>
      <c r="GT306" s="32"/>
      <c r="GU306" s="32"/>
      <c r="GV306" s="32"/>
      <c r="GW306" s="32"/>
      <c r="GX306" s="32"/>
      <c r="GY306" s="32"/>
      <c r="GZ306" s="32"/>
      <c r="HA306" s="32"/>
      <c r="HB306" s="32"/>
      <c r="HC306" s="32"/>
      <c r="HD306" s="32"/>
      <c r="HE306" s="32"/>
      <c r="HF306" s="32"/>
      <c r="HG306" s="32"/>
      <c r="HH306" s="32"/>
      <c r="HI306" s="32"/>
      <c r="HJ306" s="32"/>
      <c r="HK306" s="32"/>
      <c r="HL306" s="32"/>
      <c r="HM306" s="32"/>
      <c r="HN306" s="32"/>
      <c r="HO306" s="32"/>
      <c r="HP306" s="32"/>
      <c r="HQ306" s="32"/>
      <c r="HR306" s="32"/>
      <c r="HS306" s="32"/>
      <c r="HT306" s="32"/>
      <c r="HU306" s="32"/>
      <c r="HV306" s="32"/>
      <c r="HW306" s="32"/>
      <c r="HX306" s="32"/>
      <c r="HY306" s="32"/>
      <c r="HZ306" s="32"/>
      <c r="IA306" s="32"/>
      <c r="IB306" s="32"/>
      <c r="IC306" s="32"/>
      <c r="ID306" s="32"/>
      <c r="IE306" s="32"/>
      <c r="IF306" s="32"/>
      <c r="IG306" s="32"/>
      <c r="IH306" s="32"/>
      <c r="II306" s="32"/>
      <c r="IJ306" s="32"/>
      <c r="IK306" s="32"/>
      <c r="IL306" s="32"/>
      <c r="IM306" s="32"/>
      <c r="IN306" s="32"/>
      <c r="IO306" s="32"/>
      <c r="IP306" s="32"/>
      <c r="IQ306" s="32"/>
      <c r="IR306" s="32"/>
      <c r="IS306" s="32"/>
      <c r="IT306" s="32"/>
      <c r="IU306" s="32"/>
      <c r="IV306" s="32"/>
    </row>
    <row r="307" spans="1:256" s="30" customFormat="1">
      <c r="A307" s="168" t="s">
        <v>183</v>
      </c>
      <c r="B307" s="168"/>
      <c r="C307" s="168"/>
      <c r="D307" s="168"/>
      <c r="E307" s="168"/>
      <c r="F307" s="168"/>
      <c r="G307" s="168"/>
      <c r="H307" s="168"/>
      <c r="I307" s="168"/>
      <c r="J307" s="168"/>
      <c r="K307" s="168"/>
      <c r="L307" s="168"/>
      <c r="M307" s="168"/>
      <c r="N307" s="168"/>
      <c r="O307" s="168"/>
      <c r="P307" s="168"/>
      <c r="Q307" s="168"/>
      <c r="R307" s="168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  <c r="BT307" s="9"/>
      <c r="BU307" s="9"/>
      <c r="BV307" s="9"/>
      <c r="BW307" s="9"/>
      <c r="BX307" s="9"/>
      <c r="BY307" s="9"/>
      <c r="BZ307" s="9"/>
      <c r="CA307" s="9"/>
      <c r="CB307" s="9"/>
      <c r="CC307" s="9"/>
      <c r="CD307" s="9"/>
      <c r="CE307" s="9"/>
      <c r="CF307" s="9"/>
      <c r="CG307" s="9"/>
      <c r="CH307" s="9"/>
      <c r="CI307" s="9"/>
      <c r="CJ307" s="9"/>
      <c r="CK307" s="9"/>
      <c r="CL307" s="9"/>
      <c r="CM307" s="9"/>
      <c r="CN307" s="9"/>
      <c r="CO307" s="9"/>
      <c r="CP307" s="9"/>
      <c r="CQ307" s="9"/>
      <c r="CR307" s="9"/>
      <c r="CS307" s="9"/>
      <c r="CT307" s="9"/>
      <c r="CU307" s="9"/>
      <c r="CV307" s="9"/>
      <c r="CW307" s="9"/>
      <c r="CX307" s="9"/>
      <c r="CY307" s="9"/>
      <c r="CZ307" s="9"/>
      <c r="DA307" s="9"/>
      <c r="DB307" s="9"/>
      <c r="DC307" s="9"/>
      <c r="DD307" s="9"/>
      <c r="DE307" s="9"/>
      <c r="DF307" s="9"/>
      <c r="DG307" s="9"/>
      <c r="DH307" s="9"/>
      <c r="DI307" s="9"/>
      <c r="DJ307" s="9"/>
      <c r="DK307" s="9"/>
      <c r="DL307" s="9"/>
      <c r="DM307" s="9"/>
      <c r="DN307" s="9"/>
      <c r="DO307" s="9"/>
      <c r="DP307" s="9"/>
      <c r="DQ307" s="9"/>
      <c r="DR307" s="9"/>
      <c r="DS307" s="9"/>
      <c r="DT307" s="9"/>
      <c r="DU307" s="9"/>
      <c r="DV307" s="9"/>
      <c r="DW307" s="9"/>
      <c r="DX307" s="9"/>
      <c r="DY307" s="9"/>
      <c r="DZ307" s="9"/>
      <c r="EA307" s="9"/>
      <c r="EB307" s="9"/>
      <c r="EC307" s="9"/>
      <c r="ED307" s="9"/>
      <c r="EE307" s="9"/>
      <c r="EF307" s="9"/>
      <c r="EG307" s="9"/>
      <c r="EH307" s="9"/>
      <c r="EI307" s="9"/>
      <c r="EJ307" s="9"/>
      <c r="EK307" s="9"/>
      <c r="EL307" s="9"/>
      <c r="EM307" s="9"/>
      <c r="EN307" s="9"/>
      <c r="EO307" s="9"/>
      <c r="EP307" s="9"/>
      <c r="EQ307" s="9"/>
      <c r="ER307" s="9"/>
      <c r="ES307" s="9"/>
      <c r="ET307" s="9"/>
      <c r="EU307" s="9"/>
      <c r="EV307" s="9"/>
      <c r="EW307" s="9"/>
      <c r="EX307" s="9"/>
      <c r="EY307" s="9"/>
      <c r="EZ307" s="9"/>
      <c r="FA307" s="9"/>
      <c r="FB307" s="9"/>
      <c r="FC307" s="9"/>
      <c r="FD307" s="9"/>
      <c r="FE307" s="9"/>
      <c r="FF307" s="9"/>
      <c r="FG307" s="9"/>
      <c r="FH307" s="9"/>
      <c r="FI307" s="9"/>
      <c r="FJ307" s="9"/>
      <c r="FK307" s="9"/>
      <c r="FL307" s="9"/>
      <c r="FM307" s="9"/>
      <c r="FN307" s="9"/>
      <c r="FO307" s="9"/>
      <c r="FP307" s="9"/>
      <c r="FQ307" s="9"/>
      <c r="FR307" s="9"/>
      <c r="FS307" s="9"/>
      <c r="FT307" s="9"/>
      <c r="FU307" s="9"/>
      <c r="FV307" s="9"/>
      <c r="FW307" s="9"/>
      <c r="FX307" s="9"/>
      <c r="FY307" s="9"/>
      <c r="FZ307" s="9"/>
      <c r="GA307" s="9"/>
      <c r="GB307" s="9"/>
      <c r="GC307" s="9"/>
      <c r="GD307" s="9"/>
      <c r="GE307" s="9"/>
      <c r="GF307" s="9"/>
      <c r="GG307" s="9"/>
      <c r="GH307" s="9"/>
      <c r="GI307" s="9"/>
      <c r="GJ307" s="9"/>
      <c r="GK307" s="9"/>
      <c r="GL307" s="9"/>
      <c r="GM307" s="9"/>
      <c r="GN307" s="9"/>
      <c r="GO307" s="9"/>
      <c r="GP307" s="9"/>
      <c r="GQ307" s="9"/>
      <c r="GR307" s="9"/>
      <c r="GS307" s="9"/>
      <c r="GT307" s="9"/>
      <c r="GU307" s="9"/>
      <c r="GV307" s="9"/>
      <c r="GW307" s="9"/>
      <c r="GX307" s="9"/>
      <c r="GY307" s="9"/>
      <c r="GZ307" s="9"/>
      <c r="HA307" s="9"/>
      <c r="HB307" s="9"/>
      <c r="HC307" s="9"/>
      <c r="HD307" s="9"/>
      <c r="HE307" s="9"/>
      <c r="HF307" s="9"/>
      <c r="HG307" s="9"/>
      <c r="HH307" s="9"/>
      <c r="HI307" s="9"/>
      <c r="HJ307" s="9"/>
      <c r="HK307" s="9"/>
      <c r="HL307" s="9"/>
      <c r="HM307" s="9"/>
      <c r="HN307" s="9"/>
      <c r="HO307" s="9"/>
      <c r="HP307" s="9"/>
      <c r="HQ307" s="9"/>
      <c r="HR307" s="9"/>
      <c r="HS307" s="9"/>
      <c r="HT307" s="9"/>
      <c r="HU307" s="9"/>
      <c r="HV307" s="9"/>
      <c r="HW307" s="9"/>
      <c r="HX307" s="9"/>
      <c r="HY307" s="9"/>
      <c r="HZ307" s="9"/>
      <c r="IA307" s="9"/>
      <c r="IB307" s="9"/>
      <c r="IC307" s="9"/>
      <c r="ID307" s="9"/>
      <c r="IE307" s="9"/>
      <c r="IF307" s="9"/>
      <c r="IG307" s="9"/>
      <c r="IH307" s="9"/>
      <c r="II307" s="9"/>
      <c r="IJ307" s="9"/>
      <c r="IK307" s="9"/>
      <c r="IL307" s="9"/>
      <c r="IM307" s="9"/>
      <c r="IN307" s="9"/>
      <c r="IO307" s="9"/>
      <c r="IP307" s="9"/>
      <c r="IQ307" s="9"/>
      <c r="IR307" s="9"/>
      <c r="IS307" s="9"/>
      <c r="IT307" s="9"/>
      <c r="IU307" s="9"/>
      <c r="IV307" s="9"/>
    </row>
    <row r="308" spans="1:256" s="30" customFormat="1">
      <c r="A308" s="173" t="s">
        <v>134</v>
      </c>
      <c r="B308" s="173"/>
      <c r="C308" s="173"/>
      <c r="D308" s="173"/>
      <c r="E308" s="173"/>
      <c r="F308" s="173"/>
      <c r="G308" s="173"/>
      <c r="H308" s="173"/>
      <c r="I308" s="173"/>
      <c r="J308" s="173"/>
      <c r="K308" s="173"/>
      <c r="L308" s="173"/>
      <c r="M308" s="173"/>
      <c r="N308" s="173"/>
      <c r="O308" s="173"/>
      <c r="P308" s="173"/>
      <c r="Q308" s="173"/>
      <c r="R308" s="173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  <c r="AC308" s="165"/>
      <c r="AD308" s="165"/>
      <c r="AE308" s="165"/>
      <c r="AF308" s="165"/>
      <c r="AG308" s="165"/>
      <c r="AH308" s="165"/>
      <c r="AI308" s="165"/>
      <c r="AJ308" s="165"/>
      <c r="AK308" s="165"/>
      <c r="AL308" s="165"/>
      <c r="AM308" s="165"/>
      <c r="AN308" s="165"/>
      <c r="AO308" s="165"/>
      <c r="AP308" s="165"/>
      <c r="AQ308" s="165"/>
      <c r="AR308" s="165"/>
      <c r="AS308" s="165"/>
      <c r="AT308" s="165"/>
      <c r="AU308" s="165"/>
      <c r="AV308" s="165"/>
      <c r="AW308" s="165"/>
      <c r="AX308" s="165"/>
      <c r="AY308" s="165"/>
      <c r="AZ308" s="165"/>
      <c r="BA308" s="165"/>
      <c r="BB308" s="165"/>
      <c r="BC308" s="165"/>
      <c r="BD308" s="165"/>
      <c r="BE308" s="165"/>
      <c r="BF308" s="165"/>
      <c r="BG308" s="165"/>
      <c r="BH308" s="165"/>
      <c r="BI308" s="165"/>
      <c r="BJ308" s="165"/>
      <c r="BK308" s="165"/>
      <c r="BL308" s="165"/>
      <c r="BM308" s="165"/>
      <c r="BN308" s="165"/>
      <c r="BO308" s="165"/>
      <c r="BP308" s="165"/>
      <c r="BQ308" s="165"/>
      <c r="BR308" s="165"/>
      <c r="BS308" s="165"/>
      <c r="BT308" s="165"/>
      <c r="BU308" s="165"/>
      <c r="BV308" s="165"/>
      <c r="BW308" s="165"/>
      <c r="BX308" s="165"/>
      <c r="BY308" s="165"/>
      <c r="BZ308" s="165"/>
      <c r="CA308" s="165"/>
      <c r="CB308" s="165"/>
      <c r="CC308" s="165"/>
      <c r="CD308" s="165"/>
      <c r="CE308" s="165"/>
      <c r="CF308" s="165"/>
      <c r="CG308" s="165"/>
      <c r="CH308" s="165"/>
      <c r="CI308" s="165"/>
      <c r="CJ308" s="165"/>
      <c r="CK308" s="165"/>
      <c r="CL308" s="165"/>
      <c r="CM308" s="165"/>
      <c r="CN308" s="165"/>
      <c r="CO308" s="165"/>
      <c r="CP308" s="165"/>
      <c r="CQ308" s="165"/>
      <c r="CR308" s="165"/>
      <c r="CS308" s="165"/>
      <c r="CT308" s="165"/>
      <c r="CU308" s="165"/>
      <c r="CV308" s="165"/>
      <c r="CW308" s="165"/>
      <c r="CX308" s="165"/>
      <c r="CY308" s="165"/>
      <c r="CZ308" s="165"/>
      <c r="DA308" s="165"/>
      <c r="DB308" s="165"/>
      <c r="DC308" s="165"/>
      <c r="DD308" s="165"/>
      <c r="DE308" s="165"/>
      <c r="DF308" s="165"/>
      <c r="DG308" s="165"/>
      <c r="DH308" s="165"/>
      <c r="DI308" s="165"/>
      <c r="DJ308" s="165"/>
      <c r="DK308" s="165"/>
      <c r="DL308" s="165"/>
      <c r="DM308" s="165"/>
      <c r="DN308" s="165"/>
      <c r="DO308" s="165"/>
      <c r="DP308" s="165"/>
      <c r="DQ308" s="165"/>
      <c r="DR308" s="165"/>
      <c r="DS308" s="165"/>
      <c r="DT308" s="165"/>
      <c r="DU308" s="165"/>
      <c r="DV308" s="165"/>
      <c r="DW308" s="165"/>
      <c r="DX308" s="165"/>
      <c r="DY308" s="165"/>
      <c r="DZ308" s="165"/>
      <c r="EA308" s="165"/>
      <c r="EB308" s="165"/>
      <c r="EC308" s="165"/>
      <c r="ED308" s="165"/>
      <c r="EE308" s="165"/>
      <c r="EF308" s="165"/>
      <c r="EG308" s="165"/>
      <c r="EH308" s="165"/>
      <c r="EI308" s="165"/>
      <c r="EJ308" s="165"/>
      <c r="EK308" s="165"/>
      <c r="EL308" s="165"/>
      <c r="EM308" s="165"/>
      <c r="EN308" s="165"/>
      <c r="EO308" s="165"/>
      <c r="EP308" s="165"/>
      <c r="EQ308" s="165"/>
      <c r="ER308" s="165"/>
      <c r="ES308" s="165"/>
      <c r="ET308" s="165"/>
      <c r="EU308" s="165"/>
      <c r="EV308" s="165"/>
      <c r="EW308" s="165"/>
      <c r="EX308" s="165"/>
      <c r="EY308" s="165"/>
      <c r="EZ308" s="165"/>
      <c r="FA308" s="165"/>
      <c r="FB308" s="165"/>
      <c r="FC308" s="165"/>
      <c r="FD308" s="165"/>
      <c r="FE308" s="165"/>
      <c r="FF308" s="165"/>
      <c r="FG308" s="165"/>
      <c r="FH308" s="165"/>
      <c r="FI308" s="165"/>
      <c r="FJ308" s="165"/>
      <c r="FK308" s="165"/>
      <c r="FL308" s="165"/>
      <c r="FM308" s="165"/>
      <c r="FN308" s="165"/>
      <c r="FO308" s="165"/>
      <c r="FP308" s="165"/>
      <c r="FQ308" s="165"/>
      <c r="FR308" s="165"/>
      <c r="FS308" s="165"/>
      <c r="FT308" s="165"/>
      <c r="FU308" s="165"/>
      <c r="FV308" s="165"/>
      <c r="FW308" s="165"/>
      <c r="FX308" s="165"/>
      <c r="FY308" s="165"/>
      <c r="FZ308" s="165"/>
      <c r="GA308" s="165"/>
      <c r="GB308" s="165"/>
      <c r="GC308" s="165"/>
      <c r="GD308" s="165"/>
      <c r="GE308" s="165"/>
      <c r="GF308" s="165"/>
      <c r="GG308" s="165"/>
      <c r="GH308" s="165"/>
      <c r="GI308" s="165"/>
      <c r="GJ308" s="165"/>
      <c r="GK308" s="165"/>
      <c r="GL308" s="165"/>
      <c r="GM308" s="165"/>
      <c r="GN308" s="165"/>
      <c r="GO308" s="165"/>
      <c r="GP308" s="165"/>
      <c r="GQ308" s="165"/>
      <c r="GR308" s="165"/>
      <c r="GS308" s="165"/>
      <c r="GT308" s="165"/>
      <c r="GU308" s="165"/>
      <c r="GV308" s="165"/>
      <c r="GW308" s="165"/>
      <c r="GX308" s="165"/>
      <c r="GY308" s="165"/>
      <c r="GZ308" s="165"/>
      <c r="HA308" s="165"/>
      <c r="HB308" s="165"/>
      <c r="HC308" s="165"/>
      <c r="HD308" s="165"/>
      <c r="HE308" s="165"/>
      <c r="HF308" s="165"/>
      <c r="HG308" s="165"/>
      <c r="HH308" s="165"/>
      <c r="HI308" s="165"/>
      <c r="HJ308" s="165"/>
      <c r="HK308" s="165"/>
      <c r="HL308" s="165"/>
      <c r="HM308" s="165"/>
      <c r="HN308" s="165"/>
      <c r="HO308" s="165"/>
      <c r="HP308" s="165"/>
      <c r="HQ308" s="165"/>
      <c r="HR308" s="165"/>
      <c r="HS308" s="165"/>
      <c r="HT308" s="165"/>
      <c r="HU308" s="165"/>
      <c r="HV308" s="165"/>
      <c r="HW308" s="165"/>
      <c r="HX308" s="165"/>
      <c r="HY308" s="165"/>
      <c r="HZ308" s="165"/>
      <c r="IA308" s="165"/>
      <c r="IB308" s="165"/>
      <c r="IC308" s="165"/>
      <c r="ID308" s="165"/>
      <c r="IE308" s="165"/>
      <c r="IF308" s="165"/>
      <c r="IG308" s="165"/>
      <c r="IH308" s="165"/>
      <c r="II308" s="165"/>
      <c r="IJ308" s="165"/>
      <c r="IK308" s="165"/>
      <c r="IL308" s="165"/>
      <c r="IM308" s="165"/>
      <c r="IN308" s="165"/>
      <c r="IO308" s="165"/>
      <c r="IP308" s="165"/>
      <c r="IQ308" s="165"/>
      <c r="IR308" s="165"/>
      <c r="IS308" s="165"/>
      <c r="IT308" s="165"/>
      <c r="IU308" s="165"/>
      <c r="IV308" s="165"/>
    </row>
    <row r="309" spans="1:256" s="30" customFormat="1">
      <c r="F309" s="130"/>
      <c r="G309" s="130"/>
      <c r="H309" s="174" t="s">
        <v>53</v>
      </c>
      <c r="I309" s="174"/>
      <c r="J309" s="174"/>
      <c r="K309" s="174"/>
      <c r="L309" s="174"/>
      <c r="M309" s="174"/>
      <c r="N309" s="174"/>
      <c r="O309" s="174"/>
      <c r="P309" s="174"/>
      <c r="Q309" s="174"/>
      <c r="R309" s="174"/>
      <c r="S309" s="131"/>
      <c r="T309" s="131"/>
      <c r="U309" s="131"/>
      <c r="V309" s="131"/>
      <c r="W309" s="131"/>
      <c r="X309" s="131"/>
      <c r="Y309" s="131"/>
      <c r="Z309" s="131"/>
      <c r="AA309" s="131"/>
      <c r="AB309" s="131"/>
      <c r="AC309" s="131"/>
      <c r="AD309" s="131"/>
      <c r="AE309" s="131"/>
      <c r="AF309" s="131"/>
      <c r="AG309" s="131"/>
      <c r="AH309" s="131"/>
      <c r="AI309" s="131"/>
      <c r="AJ309" s="131"/>
      <c r="AK309" s="131"/>
      <c r="AL309" s="131"/>
      <c r="AM309" s="131"/>
      <c r="AN309" s="131"/>
      <c r="AO309" s="131"/>
      <c r="AP309" s="131"/>
      <c r="AQ309" s="131"/>
      <c r="AR309" s="131"/>
      <c r="AS309" s="131"/>
      <c r="AT309" s="131"/>
      <c r="AU309" s="131"/>
      <c r="AV309" s="131"/>
      <c r="AW309" s="131"/>
      <c r="AX309" s="131"/>
      <c r="AY309" s="131"/>
      <c r="AZ309" s="131"/>
      <c r="BA309" s="131"/>
      <c r="BB309" s="131"/>
      <c r="BC309" s="131"/>
      <c r="BD309" s="131"/>
      <c r="BE309" s="131"/>
      <c r="BF309" s="131"/>
      <c r="BG309" s="131"/>
      <c r="BH309" s="131"/>
      <c r="BI309" s="131"/>
      <c r="BJ309" s="131"/>
      <c r="BK309" s="131"/>
      <c r="BL309" s="131"/>
      <c r="BM309" s="131"/>
      <c r="BN309" s="131"/>
      <c r="BO309" s="131"/>
      <c r="BP309" s="131"/>
      <c r="BQ309" s="131"/>
      <c r="BR309" s="131"/>
      <c r="BS309" s="131"/>
      <c r="BT309" s="131"/>
      <c r="BU309" s="131"/>
      <c r="BV309" s="131"/>
      <c r="BW309" s="131"/>
      <c r="BX309" s="131"/>
      <c r="BY309" s="131"/>
      <c r="BZ309" s="131"/>
      <c r="CA309" s="131"/>
      <c r="CB309" s="131"/>
      <c r="CC309" s="131"/>
      <c r="CD309" s="131"/>
      <c r="CE309" s="131"/>
      <c r="CF309" s="131"/>
      <c r="CG309" s="131"/>
      <c r="CH309" s="131"/>
      <c r="CI309" s="131"/>
      <c r="CJ309" s="131"/>
      <c r="CK309" s="131"/>
      <c r="CL309" s="131"/>
      <c r="CM309" s="131"/>
      <c r="CN309" s="131"/>
      <c r="CO309" s="131"/>
      <c r="CP309" s="131"/>
      <c r="CQ309" s="131"/>
      <c r="CR309" s="131"/>
      <c r="CS309" s="131"/>
      <c r="CT309" s="131"/>
      <c r="CU309" s="131"/>
      <c r="CV309" s="131"/>
      <c r="CW309" s="131"/>
      <c r="CX309" s="131"/>
      <c r="CY309" s="131"/>
      <c r="CZ309" s="131"/>
      <c r="DA309" s="131"/>
      <c r="DB309" s="131"/>
      <c r="DC309" s="131"/>
      <c r="DD309" s="131"/>
      <c r="DE309" s="131"/>
      <c r="DF309" s="131"/>
      <c r="DG309" s="131"/>
      <c r="DH309" s="131"/>
      <c r="DI309" s="131"/>
      <c r="DJ309" s="131"/>
      <c r="DK309" s="131"/>
      <c r="DL309" s="131"/>
      <c r="DM309" s="131"/>
      <c r="DN309" s="131"/>
      <c r="DO309" s="131"/>
      <c r="DP309" s="131"/>
      <c r="DQ309" s="131"/>
      <c r="DR309" s="131"/>
      <c r="DS309" s="131"/>
      <c r="DT309" s="131"/>
      <c r="DU309" s="131"/>
      <c r="DV309" s="131"/>
      <c r="DW309" s="131"/>
      <c r="DX309" s="131"/>
      <c r="DY309" s="131"/>
      <c r="DZ309" s="131"/>
      <c r="EA309" s="131"/>
      <c r="EB309" s="131"/>
      <c r="EC309" s="131"/>
      <c r="ED309" s="131"/>
      <c r="EE309" s="131"/>
      <c r="EF309" s="131"/>
      <c r="EG309" s="131"/>
      <c r="EH309" s="131"/>
      <c r="EI309" s="131"/>
      <c r="EJ309" s="131"/>
      <c r="EK309" s="131"/>
      <c r="EL309" s="131"/>
      <c r="EM309" s="131"/>
      <c r="EN309" s="131"/>
      <c r="EO309" s="131"/>
      <c r="EP309" s="131"/>
      <c r="EQ309" s="131"/>
      <c r="ER309" s="131"/>
      <c r="ES309" s="131"/>
      <c r="ET309" s="131"/>
      <c r="EU309" s="131"/>
      <c r="EV309" s="131"/>
      <c r="EW309" s="131"/>
      <c r="EX309" s="131"/>
      <c r="EY309" s="131"/>
      <c r="EZ309" s="131"/>
      <c r="FA309" s="131"/>
      <c r="FB309" s="131"/>
      <c r="FC309" s="131"/>
      <c r="FD309" s="131"/>
      <c r="FE309" s="131"/>
      <c r="FF309" s="131"/>
      <c r="FG309" s="131"/>
      <c r="FH309" s="131"/>
      <c r="FI309" s="131"/>
      <c r="FJ309" s="131"/>
      <c r="FK309" s="131"/>
      <c r="FL309" s="131"/>
      <c r="FM309" s="131"/>
      <c r="FN309" s="131"/>
      <c r="FO309" s="131"/>
      <c r="FP309" s="131"/>
      <c r="FQ309" s="131"/>
      <c r="FR309" s="131"/>
      <c r="FS309" s="131"/>
      <c r="FT309" s="131"/>
      <c r="FU309" s="131"/>
      <c r="FV309" s="131"/>
      <c r="FW309" s="131"/>
      <c r="FX309" s="131"/>
      <c r="FY309" s="131"/>
      <c r="FZ309" s="131"/>
      <c r="GA309" s="131"/>
      <c r="GB309" s="131"/>
      <c r="GC309" s="131"/>
      <c r="GD309" s="131"/>
      <c r="GE309" s="131"/>
      <c r="GF309" s="131"/>
      <c r="GG309" s="131"/>
      <c r="GH309" s="131"/>
      <c r="GI309" s="131"/>
      <c r="GJ309" s="131"/>
      <c r="GK309" s="131"/>
      <c r="GL309" s="131"/>
      <c r="GM309" s="131"/>
      <c r="GN309" s="131"/>
      <c r="GO309" s="131"/>
      <c r="GP309" s="131"/>
      <c r="GQ309" s="131"/>
      <c r="GR309" s="131"/>
      <c r="GS309" s="131"/>
      <c r="GT309" s="131"/>
      <c r="GU309" s="131"/>
      <c r="GV309" s="131"/>
      <c r="GW309" s="131"/>
      <c r="GX309" s="131"/>
      <c r="GY309" s="131"/>
      <c r="GZ309" s="131"/>
      <c r="HA309" s="131"/>
      <c r="HB309" s="131"/>
      <c r="HC309" s="131"/>
      <c r="HD309" s="131"/>
      <c r="HE309" s="131"/>
      <c r="HF309" s="131"/>
      <c r="HG309" s="131"/>
      <c r="HH309" s="131"/>
      <c r="HI309" s="131"/>
      <c r="HJ309" s="131"/>
      <c r="HK309" s="131"/>
      <c r="HL309" s="131"/>
      <c r="HM309" s="131"/>
      <c r="HN309" s="131"/>
      <c r="HO309" s="131"/>
      <c r="HP309" s="131"/>
      <c r="HQ309" s="131"/>
      <c r="HR309" s="131"/>
      <c r="HS309" s="131"/>
      <c r="HT309" s="131"/>
      <c r="HU309" s="131"/>
      <c r="HV309" s="131"/>
      <c r="HW309" s="131"/>
      <c r="HX309" s="131"/>
      <c r="HY309" s="131"/>
      <c r="HZ309" s="131"/>
      <c r="IA309" s="131"/>
      <c r="IB309" s="131"/>
      <c r="IC309" s="131"/>
      <c r="ID309" s="131"/>
      <c r="IE309" s="131"/>
      <c r="IF309" s="131"/>
      <c r="IG309" s="131"/>
      <c r="IH309" s="131"/>
      <c r="II309" s="131"/>
      <c r="IJ309" s="131"/>
      <c r="IK309" s="131"/>
      <c r="IL309" s="131"/>
      <c r="IM309" s="131"/>
      <c r="IN309" s="131"/>
      <c r="IO309" s="131"/>
      <c r="IP309" s="131"/>
      <c r="IQ309" s="131"/>
      <c r="IR309" s="131"/>
      <c r="IS309" s="131"/>
      <c r="IT309" s="131"/>
      <c r="IU309" s="131"/>
      <c r="IV309" s="131"/>
    </row>
    <row r="310" spans="1:256" s="34" customFormat="1" ht="46.5" customHeight="1">
      <c r="F310" s="131"/>
      <c r="G310" s="131"/>
      <c r="H310" s="175" t="s">
        <v>55</v>
      </c>
      <c r="I310" s="131"/>
      <c r="J310" s="175" t="s">
        <v>111</v>
      </c>
      <c r="K310" s="131"/>
      <c r="L310" s="177" t="s">
        <v>33</v>
      </c>
      <c r="M310" s="177"/>
      <c r="N310" s="177"/>
      <c r="O310" s="152"/>
      <c r="P310" s="153" t="s">
        <v>101</v>
      </c>
      <c r="Q310" s="154"/>
      <c r="R310" s="175" t="s">
        <v>170</v>
      </c>
      <c r="S310" s="167"/>
      <c r="T310" s="167"/>
      <c r="U310" s="167"/>
      <c r="V310" s="167"/>
      <c r="W310" s="167"/>
      <c r="X310" s="167"/>
      <c r="Y310" s="167"/>
      <c r="Z310" s="167"/>
      <c r="AA310" s="167"/>
      <c r="AB310" s="167"/>
      <c r="AC310" s="167"/>
      <c r="AD310" s="167"/>
      <c r="AE310" s="167"/>
      <c r="AF310" s="167"/>
      <c r="AG310" s="167"/>
      <c r="AH310" s="167"/>
      <c r="AI310" s="167"/>
      <c r="AJ310" s="167"/>
      <c r="AK310" s="167"/>
      <c r="AL310" s="167"/>
      <c r="AM310" s="167"/>
      <c r="AN310" s="167"/>
      <c r="AO310" s="167"/>
      <c r="AP310" s="167"/>
      <c r="AQ310" s="167"/>
      <c r="AR310" s="167"/>
      <c r="AS310" s="167"/>
      <c r="AT310" s="167"/>
      <c r="AU310" s="167"/>
      <c r="AV310" s="167"/>
      <c r="AW310" s="167"/>
      <c r="AX310" s="167"/>
      <c r="AY310" s="167"/>
      <c r="AZ310" s="167"/>
      <c r="BA310" s="167"/>
      <c r="BB310" s="167"/>
      <c r="BC310" s="167"/>
      <c r="BD310" s="167"/>
      <c r="BE310" s="167"/>
      <c r="BF310" s="167"/>
      <c r="BG310" s="167"/>
      <c r="BH310" s="167"/>
      <c r="BI310" s="167"/>
      <c r="BJ310" s="167"/>
      <c r="BK310" s="167"/>
      <c r="BL310" s="167"/>
      <c r="BM310" s="167"/>
      <c r="BN310" s="167"/>
      <c r="BO310" s="167"/>
      <c r="BP310" s="167"/>
      <c r="BQ310" s="167"/>
      <c r="BR310" s="167"/>
      <c r="BS310" s="167"/>
      <c r="BT310" s="167"/>
      <c r="BU310" s="167"/>
      <c r="BV310" s="167"/>
      <c r="BW310" s="167"/>
      <c r="BX310" s="167"/>
      <c r="BY310" s="167"/>
      <c r="BZ310" s="167"/>
      <c r="CA310" s="167"/>
      <c r="CB310" s="167"/>
      <c r="CC310" s="167"/>
      <c r="CD310" s="167"/>
      <c r="CE310" s="167"/>
      <c r="CF310" s="167"/>
      <c r="CG310" s="167"/>
      <c r="CH310" s="167"/>
      <c r="CI310" s="167"/>
      <c r="CJ310" s="167"/>
      <c r="CK310" s="167"/>
      <c r="CL310" s="167"/>
      <c r="CM310" s="167"/>
      <c r="CN310" s="167"/>
      <c r="CO310" s="167"/>
      <c r="CP310" s="167"/>
      <c r="CQ310" s="167"/>
      <c r="CR310" s="167"/>
      <c r="CS310" s="167"/>
      <c r="CT310" s="167"/>
      <c r="CU310" s="167"/>
      <c r="CV310" s="167"/>
      <c r="CW310" s="167"/>
      <c r="CX310" s="167"/>
      <c r="CY310" s="167"/>
      <c r="CZ310" s="167"/>
      <c r="DA310" s="167"/>
      <c r="DB310" s="167"/>
      <c r="DC310" s="167"/>
      <c r="DD310" s="167"/>
      <c r="DE310" s="167"/>
      <c r="DF310" s="167"/>
      <c r="DG310" s="167"/>
      <c r="DH310" s="167"/>
      <c r="DI310" s="167"/>
      <c r="DJ310" s="167"/>
      <c r="DK310" s="167"/>
      <c r="DL310" s="167"/>
      <c r="DM310" s="167"/>
      <c r="DN310" s="167"/>
      <c r="DO310" s="167"/>
      <c r="DP310" s="167"/>
      <c r="DQ310" s="167"/>
      <c r="DR310" s="167"/>
      <c r="DS310" s="167"/>
      <c r="DT310" s="167"/>
      <c r="DU310" s="167"/>
      <c r="DV310" s="167"/>
      <c r="DW310" s="167"/>
      <c r="DX310" s="167"/>
      <c r="DY310" s="167"/>
      <c r="DZ310" s="167"/>
      <c r="EA310" s="167"/>
      <c r="EB310" s="167"/>
      <c r="EC310" s="167"/>
      <c r="ED310" s="167"/>
      <c r="EE310" s="167"/>
      <c r="EF310" s="167"/>
      <c r="EG310" s="167"/>
      <c r="EH310" s="167"/>
      <c r="EI310" s="167"/>
      <c r="EJ310" s="167"/>
      <c r="EK310" s="167"/>
      <c r="EL310" s="167"/>
      <c r="EM310" s="167"/>
      <c r="EN310" s="167"/>
      <c r="EO310" s="167"/>
      <c r="EP310" s="167"/>
      <c r="EQ310" s="167"/>
      <c r="ER310" s="167"/>
      <c r="ES310" s="167"/>
      <c r="ET310" s="167"/>
      <c r="EU310" s="167"/>
      <c r="EV310" s="167"/>
      <c r="EW310" s="167"/>
      <c r="EX310" s="167"/>
      <c r="EY310" s="167"/>
      <c r="EZ310" s="167"/>
      <c r="FA310" s="167"/>
      <c r="FB310" s="167"/>
      <c r="FC310" s="167"/>
      <c r="FD310" s="167"/>
      <c r="FE310" s="167"/>
      <c r="FF310" s="167"/>
      <c r="FG310" s="167"/>
      <c r="FH310" s="167"/>
      <c r="FI310" s="167"/>
      <c r="FJ310" s="167"/>
      <c r="FK310" s="167"/>
      <c r="FL310" s="167"/>
      <c r="FM310" s="167"/>
      <c r="FN310" s="167"/>
      <c r="FO310" s="167"/>
      <c r="FP310" s="167"/>
      <c r="FQ310" s="167"/>
      <c r="FR310" s="167"/>
      <c r="FS310" s="167"/>
      <c r="FT310" s="167"/>
      <c r="FU310" s="167"/>
      <c r="FV310" s="167"/>
      <c r="FW310" s="167"/>
      <c r="FX310" s="167"/>
      <c r="FY310" s="167"/>
      <c r="FZ310" s="167"/>
      <c r="GA310" s="167"/>
      <c r="GB310" s="167"/>
      <c r="GC310" s="167"/>
      <c r="GD310" s="167"/>
      <c r="GE310" s="167"/>
      <c r="GF310" s="167"/>
      <c r="GG310" s="167"/>
      <c r="GH310" s="167"/>
      <c r="GI310" s="167"/>
      <c r="GJ310" s="167"/>
      <c r="GK310" s="167"/>
      <c r="GL310" s="167"/>
      <c r="GM310" s="167"/>
      <c r="GN310" s="167"/>
      <c r="GO310" s="167"/>
      <c r="GP310" s="167"/>
      <c r="GQ310" s="167"/>
      <c r="GR310" s="167"/>
      <c r="GS310" s="167"/>
      <c r="GT310" s="167"/>
      <c r="GU310" s="167"/>
      <c r="GV310" s="167"/>
      <c r="GW310" s="167"/>
      <c r="GX310" s="167"/>
      <c r="GY310" s="167"/>
      <c r="GZ310" s="167"/>
      <c r="HA310" s="167"/>
      <c r="HB310" s="167"/>
      <c r="HC310" s="167"/>
      <c r="HD310" s="167"/>
      <c r="HE310" s="167"/>
      <c r="HF310" s="167"/>
      <c r="HG310" s="167"/>
      <c r="HH310" s="167"/>
      <c r="HI310" s="167"/>
      <c r="HJ310" s="167"/>
      <c r="HK310" s="167"/>
      <c r="HL310" s="167"/>
      <c r="HM310" s="167"/>
      <c r="HN310" s="167"/>
      <c r="HO310" s="167"/>
      <c r="HP310" s="167"/>
      <c r="HQ310" s="167"/>
      <c r="HR310" s="167"/>
      <c r="HS310" s="167"/>
      <c r="HT310" s="167"/>
      <c r="HU310" s="167"/>
      <c r="HV310" s="167"/>
      <c r="HW310" s="167"/>
      <c r="HX310" s="167"/>
      <c r="HY310" s="167"/>
      <c r="HZ310" s="167"/>
      <c r="IA310" s="167"/>
      <c r="IB310" s="167"/>
      <c r="IC310" s="167"/>
      <c r="ID310" s="167"/>
      <c r="IE310" s="167"/>
      <c r="IF310" s="167"/>
      <c r="IG310" s="167"/>
      <c r="IH310" s="167"/>
      <c r="II310" s="167"/>
      <c r="IJ310" s="167"/>
      <c r="IK310" s="167"/>
      <c r="IL310" s="167"/>
      <c r="IM310" s="167"/>
      <c r="IN310" s="167"/>
      <c r="IO310" s="167"/>
      <c r="IP310" s="167"/>
      <c r="IQ310" s="167"/>
      <c r="IR310" s="167"/>
      <c r="IS310" s="167"/>
      <c r="IT310" s="167"/>
      <c r="IU310" s="167"/>
      <c r="IV310" s="167"/>
    </row>
    <row r="311" spans="1:256" s="34" customFormat="1" ht="85.5">
      <c r="F311" s="155" t="s">
        <v>26</v>
      </c>
      <c r="G311" s="131"/>
      <c r="H311" s="176"/>
      <c r="I311" s="131"/>
      <c r="J311" s="176"/>
      <c r="K311" s="131"/>
      <c r="L311" s="153" t="s">
        <v>165</v>
      </c>
      <c r="M311" s="131"/>
      <c r="N311" s="153" t="s">
        <v>14</v>
      </c>
      <c r="O311" s="131"/>
      <c r="P311" s="153" t="s">
        <v>118</v>
      </c>
      <c r="Q311" s="131"/>
      <c r="R311" s="176"/>
      <c r="S311" s="167"/>
      <c r="T311" s="167"/>
      <c r="U311" s="167"/>
      <c r="V311" s="167"/>
      <c r="W311" s="167"/>
      <c r="X311" s="167"/>
      <c r="Y311" s="167"/>
      <c r="Z311" s="167"/>
      <c r="AA311" s="167"/>
      <c r="AB311" s="167"/>
      <c r="AC311" s="167"/>
      <c r="AD311" s="167"/>
      <c r="AE311" s="167"/>
      <c r="AF311" s="167"/>
      <c r="AG311" s="167"/>
      <c r="AH311" s="167"/>
      <c r="AI311" s="167"/>
      <c r="AJ311" s="167"/>
      <c r="AK311" s="167"/>
      <c r="AL311" s="167"/>
      <c r="AM311" s="167"/>
      <c r="AN311" s="167"/>
      <c r="AO311" s="167"/>
      <c r="AP311" s="167"/>
      <c r="AQ311" s="167"/>
      <c r="AR311" s="167"/>
      <c r="AS311" s="167"/>
      <c r="AT311" s="167"/>
      <c r="AU311" s="167"/>
      <c r="AV311" s="167"/>
      <c r="AW311" s="167"/>
      <c r="AX311" s="167"/>
      <c r="AY311" s="167"/>
      <c r="AZ311" s="167"/>
      <c r="BA311" s="167"/>
      <c r="BB311" s="167"/>
      <c r="BC311" s="167"/>
      <c r="BD311" s="167"/>
      <c r="BE311" s="167"/>
      <c r="BF311" s="167"/>
      <c r="BG311" s="167"/>
      <c r="BH311" s="167"/>
      <c r="BI311" s="167"/>
      <c r="BJ311" s="167"/>
      <c r="BK311" s="167"/>
      <c r="BL311" s="167"/>
      <c r="BM311" s="167"/>
      <c r="BN311" s="167"/>
      <c r="BO311" s="167"/>
      <c r="BP311" s="167"/>
      <c r="BQ311" s="167"/>
      <c r="BR311" s="167"/>
      <c r="BS311" s="167"/>
      <c r="BT311" s="167"/>
      <c r="BU311" s="167"/>
      <c r="BV311" s="167"/>
      <c r="BW311" s="167"/>
      <c r="BX311" s="167"/>
      <c r="BY311" s="167"/>
      <c r="BZ311" s="167"/>
      <c r="CA311" s="167"/>
      <c r="CB311" s="167"/>
      <c r="CC311" s="167"/>
      <c r="CD311" s="167"/>
      <c r="CE311" s="167"/>
      <c r="CF311" s="167"/>
      <c r="CG311" s="167"/>
      <c r="CH311" s="167"/>
      <c r="CI311" s="167"/>
      <c r="CJ311" s="167"/>
      <c r="CK311" s="167"/>
      <c r="CL311" s="167"/>
      <c r="CM311" s="167"/>
      <c r="CN311" s="167"/>
      <c r="CO311" s="167"/>
      <c r="CP311" s="167"/>
      <c r="CQ311" s="167"/>
      <c r="CR311" s="167"/>
      <c r="CS311" s="167"/>
      <c r="CT311" s="167"/>
      <c r="CU311" s="167"/>
      <c r="CV311" s="167"/>
      <c r="CW311" s="167"/>
      <c r="CX311" s="167"/>
      <c r="CY311" s="167"/>
      <c r="CZ311" s="167"/>
      <c r="DA311" s="167"/>
      <c r="DB311" s="167"/>
      <c r="DC311" s="167"/>
      <c r="DD311" s="167"/>
      <c r="DE311" s="167"/>
      <c r="DF311" s="167"/>
      <c r="DG311" s="167"/>
      <c r="DH311" s="167"/>
      <c r="DI311" s="167"/>
      <c r="DJ311" s="167"/>
      <c r="DK311" s="167"/>
      <c r="DL311" s="167"/>
      <c r="DM311" s="167"/>
      <c r="DN311" s="167"/>
      <c r="DO311" s="167"/>
      <c r="DP311" s="167"/>
      <c r="DQ311" s="167"/>
      <c r="DR311" s="167"/>
      <c r="DS311" s="167"/>
      <c r="DT311" s="167"/>
      <c r="DU311" s="167"/>
      <c r="DV311" s="167"/>
      <c r="DW311" s="167"/>
      <c r="DX311" s="167"/>
      <c r="DY311" s="167"/>
      <c r="DZ311" s="167"/>
      <c r="EA311" s="167"/>
      <c r="EB311" s="167"/>
      <c r="EC311" s="167"/>
      <c r="ED311" s="167"/>
      <c r="EE311" s="167"/>
      <c r="EF311" s="167"/>
      <c r="EG311" s="167"/>
      <c r="EH311" s="167"/>
      <c r="EI311" s="167"/>
      <c r="EJ311" s="167"/>
      <c r="EK311" s="167"/>
      <c r="EL311" s="167"/>
      <c r="EM311" s="167"/>
      <c r="EN311" s="167"/>
      <c r="EO311" s="167"/>
      <c r="EP311" s="167"/>
      <c r="EQ311" s="167"/>
      <c r="ER311" s="167"/>
      <c r="ES311" s="167"/>
      <c r="ET311" s="167"/>
      <c r="EU311" s="167"/>
      <c r="EV311" s="167"/>
      <c r="EW311" s="167"/>
      <c r="EX311" s="167"/>
      <c r="EY311" s="167"/>
      <c r="EZ311" s="167"/>
      <c r="FA311" s="167"/>
      <c r="FB311" s="167"/>
      <c r="FC311" s="167"/>
      <c r="FD311" s="167"/>
      <c r="FE311" s="167"/>
      <c r="FF311" s="167"/>
      <c r="FG311" s="167"/>
      <c r="FH311" s="167"/>
      <c r="FI311" s="167"/>
      <c r="FJ311" s="167"/>
      <c r="FK311" s="167"/>
      <c r="FL311" s="167"/>
      <c r="FM311" s="167"/>
      <c r="FN311" s="167"/>
      <c r="FO311" s="167"/>
      <c r="FP311" s="167"/>
      <c r="FQ311" s="167"/>
      <c r="FR311" s="167"/>
      <c r="FS311" s="167"/>
      <c r="FT311" s="167"/>
      <c r="FU311" s="167"/>
      <c r="FV311" s="167"/>
      <c r="FW311" s="167"/>
      <c r="FX311" s="167"/>
      <c r="FY311" s="167"/>
      <c r="FZ311" s="167"/>
      <c r="GA311" s="167"/>
      <c r="GB311" s="167"/>
      <c r="GC311" s="167"/>
      <c r="GD311" s="167"/>
      <c r="GE311" s="167"/>
      <c r="GF311" s="167"/>
      <c r="GG311" s="167"/>
      <c r="GH311" s="167"/>
      <c r="GI311" s="167"/>
      <c r="GJ311" s="167"/>
      <c r="GK311" s="167"/>
      <c r="GL311" s="167"/>
      <c r="GM311" s="167"/>
      <c r="GN311" s="167"/>
      <c r="GO311" s="167"/>
      <c r="GP311" s="167"/>
      <c r="GQ311" s="167"/>
      <c r="GR311" s="167"/>
      <c r="GS311" s="167"/>
      <c r="GT311" s="167"/>
      <c r="GU311" s="167"/>
      <c r="GV311" s="167"/>
      <c r="GW311" s="167"/>
      <c r="GX311" s="167"/>
      <c r="GY311" s="167"/>
      <c r="GZ311" s="167"/>
      <c r="HA311" s="167"/>
      <c r="HB311" s="167"/>
      <c r="HC311" s="167"/>
      <c r="HD311" s="167"/>
      <c r="HE311" s="167"/>
      <c r="HF311" s="167"/>
      <c r="HG311" s="167"/>
      <c r="HH311" s="167"/>
      <c r="HI311" s="167"/>
      <c r="HJ311" s="167"/>
      <c r="HK311" s="167"/>
      <c r="HL311" s="167"/>
      <c r="HM311" s="167"/>
      <c r="HN311" s="167"/>
      <c r="HO311" s="167"/>
      <c r="HP311" s="167"/>
      <c r="HQ311" s="167"/>
      <c r="HR311" s="167"/>
      <c r="HS311" s="167"/>
      <c r="HT311" s="167"/>
      <c r="HU311" s="167"/>
      <c r="HV311" s="167"/>
      <c r="HW311" s="167"/>
      <c r="HX311" s="167"/>
      <c r="HY311" s="167"/>
      <c r="HZ311" s="167"/>
      <c r="IA311" s="167"/>
      <c r="IB311" s="167"/>
      <c r="IC311" s="167"/>
      <c r="ID311" s="167"/>
      <c r="IE311" s="167"/>
      <c r="IF311" s="167"/>
      <c r="IG311" s="167"/>
      <c r="IH311" s="167"/>
      <c r="II311" s="167"/>
      <c r="IJ311" s="167"/>
      <c r="IK311" s="167"/>
      <c r="IL311" s="167"/>
      <c r="IM311" s="167"/>
      <c r="IN311" s="167"/>
      <c r="IO311" s="167"/>
      <c r="IP311" s="167"/>
      <c r="IQ311" s="167"/>
      <c r="IR311" s="167"/>
      <c r="IS311" s="167"/>
      <c r="IT311" s="167"/>
      <c r="IU311" s="167"/>
      <c r="IV311" s="167"/>
    </row>
    <row r="312" spans="1:256" s="30" customFormat="1">
      <c r="A312" s="68" t="s">
        <v>146</v>
      </c>
      <c r="F312" s="34"/>
      <c r="G312" s="53"/>
      <c r="H312" s="89"/>
      <c r="I312" s="89"/>
      <c r="J312" s="89"/>
      <c r="K312" s="89"/>
      <c r="L312" s="82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  <c r="AA312" s="89"/>
      <c r="AB312" s="89"/>
      <c r="AC312" s="89"/>
      <c r="AD312" s="89"/>
      <c r="AE312" s="89"/>
      <c r="AF312" s="89"/>
      <c r="AG312" s="89"/>
      <c r="AH312" s="89"/>
      <c r="AI312" s="89"/>
      <c r="AJ312" s="89"/>
      <c r="AK312" s="89"/>
      <c r="AL312" s="89"/>
      <c r="AM312" s="89"/>
      <c r="AN312" s="89"/>
      <c r="AO312" s="89"/>
      <c r="AP312" s="89"/>
      <c r="AQ312" s="89"/>
      <c r="AR312" s="89"/>
      <c r="AS312" s="89"/>
      <c r="AT312" s="89"/>
      <c r="AU312" s="89"/>
      <c r="AV312" s="89"/>
      <c r="AW312" s="89"/>
      <c r="AX312" s="89"/>
      <c r="AY312" s="89"/>
      <c r="AZ312" s="89"/>
      <c r="BA312" s="89"/>
      <c r="BB312" s="89"/>
      <c r="BC312" s="89"/>
      <c r="BD312" s="89"/>
      <c r="BE312" s="89"/>
      <c r="BF312" s="89"/>
      <c r="BG312" s="89"/>
      <c r="BH312" s="89"/>
      <c r="BI312" s="89"/>
      <c r="BJ312" s="89"/>
      <c r="BK312" s="89"/>
      <c r="BL312" s="89"/>
      <c r="BM312" s="89"/>
      <c r="BN312" s="89"/>
      <c r="BO312" s="89"/>
      <c r="BP312" s="89"/>
      <c r="BQ312" s="89"/>
      <c r="BR312" s="89"/>
      <c r="BS312" s="89"/>
      <c r="BT312" s="89"/>
      <c r="BU312" s="89"/>
      <c r="BV312" s="89"/>
      <c r="BW312" s="89"/>
      <c r="BX312" s="89"/>
      <c r="BY312" s="89"/>
      <c r="BZ312" s="89"/>
      <c r="CA312" s="89"/>
      <c r="CB312" s="89"/>
      <c r="CC312" s="89"/>
      <c r="CD312" s="89"/>
      <c r="CE312" s="89"/>
      <c r="CF312" s="89"/>
      <c r="CG312" s="89"/>
      <c r="CH312" s="89"/>
      <c r="CI312" s="89"/>
      <c r="CJ312" s="89"/>
      <c r="CK312" s="89"/>
      <c r="CL312" s="89"/>
      <c r="CM312" s="89"/>
      <c r="CN312" s="89"/>
      <c r="CO312" s="89"/>
      <c r="CP312" s="89"/>
      <c r="CQ312" s="89"/>
      <c r="CR312" s="89"/>
      <c r="CS312" s="89"/>
      <c r="CT312" s="89"/>
      <c r="CU312" s="89"/>
      <c r="CV312" s="89"/>
      <c r="CW312" s="89"/>
      <c r="CX312" s="89"/>
      <c r="CY312" s="89"/>
      <c r="CZ312" s="89"/>
      <c r="DA312" s="89"/>
      <c r="DB312" s="89"/>
      <c r="DC312" s="89"/>
      <c r="DD312" s="89"/>
      <c r="DE312" s="89"/>
      <c r="DF312" s="89"/>
      <c r="DG312" s="89"/>
      <c r="DH312" s="89"/>
      <c r="DI312" s="89"/>
      <c r="DJ312" s="89"/>
      <c r="DK312" s="89"/>
      <c r="DL312" s="89"/>
      <c r="DM312" s="89"/>
      <c r="DN312" s="89"/>
      <c r="DO312" s="89"/>
      <c r="DP312" s="89"/>
      <c r="DQ312" s="89"/>
      <c r="DR312" s="89"/>
      <c r="DS312" s="89"/>
      <c r="DT312" s="89"/>
      <c r="DU312" s="89"/>
      <c r="DV312" s="89"/>
      <c r="DW312" s="89"/>
      <c r="DX312" s="89"/>
      <c r="DY312" s="89"/>
      <c r="DZ312" s="89"/>
      <c r="EA312" s="89"/>
      <c r="EB312" s="89"/>
      <c r="EC312" s="89"/>
      <c r="ED312" s="89"/>
      <c r="EE312" s="89"/>
      <c r="EF312" s="89"/>
      <c r="EG312" s="89"/>
      <c r="EH312" s="89"/>
      <c r="EI312" s="89"/>
      <c r="EJ312" s="89"/>
      <c r="EK312" s="89"/>
      <c r="EL312" s="89"/>
      <c r="EM312" s="89"/>
      <c r="EN312" s="89"/>
      <c r="EO312" s="89"/>
      <c r="EP312" s="89"/>
      <c r="EQ312" s="89"/>
      <c r="ER312" s="89"/>
      <c r="ES312" s="89"/>
      <c r="ET312" s="89"/>
      <c r="EU312" s="89"/>
      <c r="EV312" s="89"/>
      <c r="EW312" s="89"/>
      <c r="EX312" s="89"/>
      <c r="EY312" s="89"/>
      <c r="EZ312" s="89"/>
      <c r="FA312" s="89"/>
      <c r="FB312" s="89"/>
      <c r="FC312" s="89"/>
      <c r="FD312" s="89"/>
      <c r="FE312" s="89"/>
      <c r="FF312" s="89"/>
      <c r="FG312" s="89"/>
      <c r="FH312" s="89"/>
      <c r="FI312" s="89"/>
      <c r="FJ312" s="89"/>
      <c r="FK312" s="89"/>
      <c r="FL312" s="89"/>
      <c r="FM312" s="89"/>
      <c r="FN312" s="89"/>
      <c r="FO312" s="89"/>
      <c r="FP312" s="89"/>
      <c r="FQ312" s="89"/>
      <c r="FR312" s="89"/>
      <c r="FS312" s="89"/>
      <c r="FT312" s="89"/>
      <c r="FU312" s="89"/>
      <c r="FV312" s="89"/>
      <c r="FW312" s="89"/>
      <c r="FX312" s="89"/>
      <c r="FY312" s="89"/>
      <c r="FZ312" s="89"/>
      <c r="GA312" s="89"/>
      <c r="GB312" s="89"/>
      <c r="GC312" s="89"/>
      <c r="GD312" s="89"/>
      <c r="GE312" s="89"/>
      <c r="GF312" s="89"/>
      <c r="GG312" s="89"/>
      <c r="GH312" s="89"/>
      <c r="GI312" s="89"/>
      <c r="GJ312" s="89"/>
      <c r="GK312" s="89"/>
      <c r="GL312" s="89"/>
      <c r="GM312" s="89"/>
      <c r="GN312" s="89"/>
      <c r="GO312" s="89"/>
      <c r="GP312" s="89"/>
      <c r="GQ312" s="89"/>
      <c r="GR312" s="89"/>
      <c r="GS312" s="89"/>
      <c r="GT312" s="89"/>
      <c r="GU312" s="89"/>
      <c r="GV312" s="89"/>
      <c r="GW312" s="89"/>
      <c r="GX312" s="89"/>
      <c r="GY312" s="89"/>
      <c r="GZ312" s="89"/>
      <c r="HA312" s="89"/>
      <c r="HB312" s="89"/>
      <c r="HC312" s="89"/>
      <c r="HD312" s="89"/>
      <c r="HE312" s="89"/>
      <c r="HF312" s="89"/>
      <c r="HG312" s="89"/>
      <c r="HH312" s="89"/>
      <c r="HI312" s="89"/>
      <c r="HJ312" s="89"/>
      <c r="HK312" s="89"/>
      <c r="HL312" s="89"/>
      <c r="HM312" s="89"/>
      <c r="HN312" s="89"/>
      <c r="HO312" s="89"/>
      <c r="HP312" s="89"/>
      <c r="HQ312" s="89"/>
      <c r="HR312" s="89"/>
      <c r="HS312" s="89"/>
      <c r="HT312" s="89"/>
      <c r="HU312" s="89"/>
      <c r="HV312" s="89"/>
      <c r="HW312" s="89"/>
      <c r="HX312" s="89"/>
      <c r="HY312" s="89"/>
      <c r="HZ312" s="89"/>
      <c r="IA312" s="89"/>
      <c r="IB312" s="89"/>
      <c r="IC312" s="89"/>
      <c r="ID312" s="89"/>
      <c r="IE312" s="89"/>
      <c r="IF312" s="89"/>
      <c r="IG312" s="89"/>
      <c r="IH312" s="89"/>
      <c r="II312" s="89"/>
      <c r="IJ312" s="89"/>
      <c r="IK312" s="89"/>
      <c r="IL312" s="89"/>
      <c r="IM312" s="89"/>
      <c r="IN312" s="89"/>
      <c r="IO312" s="89"/>
      <c r="IP312" s="89"/>
      <c r="IQ312" s="89"/>
      <c r="IR312" s="89"/>
      <c r="IS312" s="89"/>
      <c r="IT312" s="89"/>
      <c r="IU312" s="89"/>
      <c r="IV312" s="89"/>
    </row>
    <row r="313" spans="1:256" s="30" customFormat="1">
      <c r="A313" s="52" t="s">
        <v>154</v>
      </c>
      <c r="F313" s="34"/>
      <c r="G313" s="53"/>
      <c r="H313" s="82">
        <v>300000</v>
      </c>
      <c r="I313" s="82"/>
      <c r="J313" s="90">
        <v>171214</v>
      </c>
      <c r="K313" s="82"/>
      <c r="L313" s="82">
        <v>11000</v>
      </c>
      <c r="M313" s="82"/>
      <c r="N313" s="82">
        <v>55443</v>
      </c>
      <c r="O313" s="82"/>
      <c r="P313" s="82">
        <v>-306</v>
      </c>
      <c r="Q313" s="82"/>
      <c r="R313" s="82">
        <v>537351</v>
      </c>
      <c r="S313" s="82"/>
      <c r="T313" s="82"/>
      <c r="U313" s="82"/>
      <c r="V313" s="82"/>
      <c r="W313" s="82"/>
      <c r="X313" s="82"/>
      <c r="Y313" s="82"/>
      <c r="Z313" s="82"/>
      <c r="AA313" s="82"/>
      <c r="AB313" s="82"/>
      <c r="AC313" s="82"/>
      <c r="AD313" s="82"/>
      <c r="AE313" s="82"/>
      <c r="AF313" s="82"/>
      <c r="AG313" s="82"/>
      <c r="AH313" s="82"/>
      <c r="AI313" s="82"/>
      <c r="AJ313" s="82"/>
      <c r="AK313" s="82"/>
      <c r="AL313" s="82"/>
      <c r="AM313" s="82"/>
      <c r="AN313" s="82"/>
      <c r="AO313" s="82"/>
      <c r="AP313" s="82"/>
      <c r="AQ313" s="82"/>
      <c r="AR313" s="82"/>
      <c r="AS313" s="82"/>
      <c r="AT313" s="82"/>
      <c r="AU313" s="82"/>
      <c r="AV313" s="82"/>
      <c r="AW313" s="82"/>
      <c r="AX313" s="82"/>
      <c r="AY313" s="82"/>
      <c r="AZ313" s="82"/>
      <c r="BA313" s="82"/>
      <c r="BB313" s="82"/>
      <c r="BC313" s="82"/>
      <c r="BD313" s="82"/>
      <c r="BE313" s="82"/>
      <c r="BF313" s="82"/>
      <c r="BG313" s="82"/>
      <c r="BH313" s="82"/>
      <c r="BI313" s="82"/>
      <c r="BJ313" s="82"/>
      <c r="BK313" s="82"/>
      <c r="BL313" s="82"/>
      <c r="BM313" s="82"/>
      <c r="BN313" s="82"/>
      <c r="BO313" s="82"/>
      <c r="BP313" s="82"/>
      <c r="BQ313" s="82"/>
      <c r="BR313" s="82"/>
      <c r="BS313" s="82"/>
      <c r="BT313" s="82"/>
      <c r="BU313" s="82"/>
      <c r="BV313" s="82"/>
      <c r="BW313" s="82"/>
      <c r="BX313" s="82"/>
      <c r="BY313" s="82"/>
      <c r="BZ313" s="82"/>
      <c r="CA313" s="82"/>
      <c r="CB313" s="82"/>
      <c r="CC313" s="82"/>
      <c r="CD313" s="82"/>
      <c r="CE313" s="82"/>
      <c r="CF313" s="82"/>
      <c r="CG313" s="82"/>
      <c r="CH313" s="82"/>
      <c r="CI313" s="82"/>
      <c r="CJ313" s="82"/>
      <c r="CK313" s="82"/>
      <c r="CL313" s="82"/>
      <c r="CM313" s="82"/>
      <c r="CN313" s="82"/>
      <c r="CO313" s="82"/>
      <c r="CP313" s="82"/>
      <c r="CQ313" s="82"/>
      <c r="CR313" s="82"/>
      <c r="CS313" s="82"/>
      <c r="CT313" s="82"/>
      <c r="CU313" s="82"/>
      <c r="CV313" s="82"/>
      <c r="CW313" s="82"/>
      <c r="CX313" s="82"/>
      <c r="CY313" s="82"/>
      <c r="CZ313" s="82"/>
      <c r="DA313" s="82"/>
      <c r="DB313" s="82"/>
      <c r="DC313" s="82"/>
      <c r="DD313" s="82"/>
      <c r="DE313" s="82"/>
      <c r="DF313" s="82"/>
      <c r="DG313" s="82"/>
      <c r="DH313" s="82"/>
      <c r="DI313" s="82"/>
      <c r="DJ313" s="82"/>
      <c r="DK313" s="82"/>
      <c r="DL313" s="82"/>
      <c r="DM313" s="82"/>
      <c r="DN313" s="82"/>
      <c r="DO313" s="82"/>
      <c r="DP313" s="82"/>
      <c r="DQ313" s="82"/>
      <c r="DR313" s="82"/>
      <c r="DS313" s="82"/>
      <c r="DT313" s="82"/>
      <c r="DU313" s="82"/>
      <c r="DV313" s="82"/>
      <c r="DW313" s="82"/>
      <c r="DX313" s="82"/>
      <c r="DY313" s="82"/>
      <c r="DZ313" s="82"/>
      <c r="EA313" s="82"/>
      <c r="EB313" s="82"/>
      <c r="EC313" s="82"/>
      <c r="ED313" s="82"/>
      <c r="EE313" s="82"/>
      <c r="EF313" s="82"/>
      <c r="EG313" s="82"/>
      <c r="EH313" s="82"/>
      <c r="EI313" s="82"/>
      <c r="EJ313" s="82"/>
      <c r="EK313" s="82"/>
      <c r="EL313" s="82"/>
      <c r="EM313" s="82"/>
      <c r="EN313" s="82"/>
      <c r="EO313" s="82"/>
      <c r="EP313" s="82"/>
      <c r="EQ313" s="82"/>
      <c r="ER313" s="82"/>
      <c r="ES313" s="82"/>
      <c r="ET313" s="82"/>
      <c r="EU313" s="82"/>
      <c r="EV313" s="82"/>
      <c r="EW313" s="82"/>
      <c r="EX313" s="82"/>
      <c r="EY313" s="82"/>
      <c r="EZ313" s="82"/>
      <c r="FA313" s="82"/>
      <c r="FB313" s="82"/>
      <c r="FC313" s="82"/>
      <c r="FD313" s="82"/>
      <c r="FE313" s="82"/>
      <c r="FF313" s="82"/>
      <c r="FG313" s="82"/>
      <c r="FH313" s="82"/>
      <c r="FI313" s="82"/>
      <c r="FJ313" s="82"/>
      <c r="FK313" s="82"/>
      <c r="FL313" s="82"/>
      <c r="FM313" s="82"/>
      <c r="FN313" s="82"/>
      <c r="FO313" s="82"/>
      <c r="FP313" s="82"/>
      <c r="FQ313" s="82"/>
      <c r="FR313" s="82"/>
      <c r="FS313" s="82"/>
      <c r="FT313" s="82"/>
      <c r="FU313" s="82"/>
      <c r="FV313" s="82"/>
      <c r="FW313" s="82"/>
      <c r="FX313" s="82"/>
      <c r="FY313" s="82"/>
      <c r="FZ313" s="82"/>
      <c r="GA313" s="82"/>
      <c r="GB313" s="82"/>
      <c r="GC313" s="82"/>
      <c r="GD313" s="82"/>
      <c r="GE313" s="82"/>
      <c r="GF313" s="82"/>
      <c r="GG313" s="82"/>
      <c r="GH313" s="82"/>
      <c r="GI313" s="82"/>
      <c r="GJ313" s="82"/>
      <c r="GK313" s="82"/>
      <c r="GL313" s="82"/>
      <c r="GM313" s="82"/>
      <c r="GN313" s="82"/>
      <c r="GO313" s="82"/>
      <c r="GP313" s="82"/>
      <c r="GQ313" s="82"/>
      <c r="GR313" s="82"/>
      <c r="GS313" s="82"/>
      <c r="GT313" s="82"/>
      <c r="GU313" s="82"/>
      <c r="GV313" s="82"/>
      <c r="GW313" s="82"/>
      <c r="GX313" s="82"/>
      <c r="GY313" s="82"/>
      <c r="GZ313" s="82"/>
      <c r="HA313" s="82"/>
      <c r="HB313" s="82"/>
      <c r="HC313" s="82"/>
      <c r="HD313" s="82"/>
      <c r="HE313" s="82"/>
      <c r="HF313" s="82"/>
      <c r="HG313" s="82"/>
      <c r="HH313" s="82"/>
      <c r="HI313" s="82"/>
      <c r="HJ313" s="82"/>
      <c r="HK313" s="82"/>
      <c r="HL313" s="82"/>
      <c r="HM313" s="82"/>
      <c r="HN313" s="82"/>
      <c r="HO313" s="82"/>
      <c r="HP313" s="82"/>
      <c r="HQ313" s="82"/>
      <c r="HR313" s="82"/>
      <c r="HS313" s="82"/>
      <c r="HT313" s="82"/>
      <c r="HU313" s="82"/>
      <c r="HV313" s="82"/>
      <c r="HW313" s="82"/>
      <c r="HX313" s="82"/>
      <c r="HY313" s="82"/>
      <c r="HZ313" s="82"/>
      <c r="IA313" s="82"/>
      <c r="IB313" s="82"/>
      <c r="IC313" s="82"/>
      <c r="ID313" s="82"/>
      <c r="IE313" s="82"/>
      <c r="IF313" s="82"/>
      <c r="IG313" s="82"/>
      <c r="IH313" s="82"/>
      <c r="II313" s="82"/>
      <c r="IJ313" s="82"/>
      <c r="IK313" s="82"/>
      <c r="IL313" s="82"/>
      <c r="IM313" s="82"/>
      <c r="IN313" s="82"/>
      <c r="IO313" s="82"/>
      <c r="IP313" s="82"/>
      <c r="IQ313" s="82"/>
      <c r="IR313" s="82"/>
      <c r="IS313" s="82"/>
      <c r="IT313" s="82"/>
      <c r="IU313" s="82"/>
      <c r="IV313" s="82"/>
    </row>
    <row r="314" spans="1:256" s="30" customFormat="1">
      <c r="A314" s="30" t="s">
        <v>159</v>
      </c>
      <c r="F314" s="34"/>
      <c r="G314" s="53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82"/>
      <c r="S314" s="82"/>
      <c r="T314" s="82"/>
      <c r="U314" s="82"/>
      <c r="V314" s="82"/>
      <c r="W314" s="82"/>
      <c r="X314" s="82"/>
      <c r="Y314" s="82"/>
      <c r="Z314" s="82"/>
      <c r="AA314" s="82"/>
      <c r="AB314" s="82"/>
      <c r="AC314" s="82"/>
      <c r="AD314" s="82"/>
      <c r="AE314" s="82"/>
      <c r="AF314" s="82"/>
      <c r="AG314" s="82"/>
      <c r="AH314" s="82"/>
      <c r="AI314" s="82"/>
      <c r="AJ314" s="82"/>
      <c r="AK314" s="82"/>
      <c r="AL314" s="82"/>
      <c r="AM314" s="82"/>
      <c r="AN314" s="82"/>
      <c r="AO314" s="82"/>
      <c r="AP314" s="82"/>
      <c r="AQ314" s="82"/>
      <c r="AR314" s="82"/>
      <c r="AS314" s="82"/>
      <c r="AT314" s="82"/>
      <c r="AU314" s="82"/>
      <c r="AV314" s="82"/>
      <c r="AW314" s="82"/>
      <c r="AX314" s="82"/>
      <c r="AY314" s="82"/>
      <c r="AZ314" s="82"/>
      <c r="BA314" s="82"/>
      <c r="BB314" s="82"/>
      <c r="BC314" s="82"/>
      <c r="BD314" s="82"/>
      <c r="BE314" s="82"/>
      <c r="BF314" s="82"/>
      <c r="BG314" s="82"/>
      <c r="BH314" s="82"/>
      <c r="BI314" s="82"/>
      <c r="BJ314" s="82"/>
      <c r="BK314" s="82"/>
      <c r="BL314" s="82"/>
      <c r="BM314" s="82"/>
      <c r="BN314" s="82"/>
      <c r="BO314" s="82"/>
      <c r="BP314" s="82"/>
      <c r="BQ314" s="82"/>
      <c r="BR314" s="82"/>
      <c r="BS314" s="82"/>
      <c r="BT314" s="82"/>
      <c r="BU314" s="82"/>
      <c r="BV314" s="82"/>
      <c r="BW314" s="82"/>
      <c r="BX314" s="82"/>
      <c r="BY314" s="82"/>
      <c r="BZ314" s="82"/>
      <c r="CA314" s="82"/>
      <c r="CB314" s="82"/>
      <c r="CC314" s="82"/>
      <c r="CD314" s="82"/>
      <c r="CE314" s="82"/>
      <c r="CF314" s="82"/>
      <c r="CG314" s="82"/>
      <c r="CH314" s="82"/>
      <c r="CI314" s="82"/>
      <c r="CJ314" s="82"/>
      <c r="CK314" s="82"/>
      <c r="CL314" s="82"/>
      <c r="CM314" s="82"/>
      <c r="CN314" s="82"/>
      <c r="CO314" s="82"/>
      <c r="CP314" s="82"/>
      <c r="CQ314" s="82"/>
      <c r="CR314" s="82"/>
      <c r="CS314" s="82"/>
      <c r="CT314" s="82"/>
      <c r="CU314" s="82"/>
      <c r="CV314" s="82"/>
      <c r="CW314" s="82"/>
      <c r="CX314" s="82"/>
      <c r="CY314" s="82"/>
      <c r="CZ314" s="82"/>
      <c r="DA314" s="82"/>
      <c r="DB314" s="82"/>
      <c r="DC314" s="82"/>
      <c r="DD314" s="82"/>
      <c r="DE314" s="82"/>
      <c r="DF314" s="82"/>
      <c r="DG314" s="82"/>
      <c r="DH314" s="82"/>
      <c r="DI314" s="82"/>
      <c r="DJ314" s="82"/>
      <c r="DK314" s="82"/>
      <c r="DL314" s="82"/>
      <c r="DM314" s="82"/>
      <c r="DN314" s="82"/>
      <c r="DO314" s="82"/>
      <c r="DP314" s="82"/>
      <c r="DQ314" s="82"/>
      <c r="DR314" s="82"/>
      <c r="DS314" s="82"/>
      <c r="DT314" s="82"/>
      <c r="DU314" s="82"/>
      <c r="DV314" s="82"/>
      <c r="DW314" s="82"/>
      <c r="DX314" s="82"/>
      <c r="DY314" s="82"/>
      <c r="DZ314" s="82"/>
      <c r="EA314" s="82"/>
      <c r="EB314" s="82"/>
      <c r="EC314" s="82"/>
      <c r="ED314" s="82"/>
      <c r="EE314" s="82"/>
      <c r="EF314" s="82"/>
      <c r="EG314" s="82"/>
      <c r="EH314" s="82"/>
      <c r="EI314" s="82"/>
      <c r="EJ314" s="82"/>
      <c r="EK314" s="82"/>
      <c r="EL314" s="82"/>
      <c r="EM314" s="82"/>
      <c r="EN314" s="82"/>
      <c r="EO314" s="82"/>
      <c r="EP314" s="82"/>
      <c r="EQ314" s="82"/>
      <c r="ER314" s="82"/>
      <c r="ES314" s="82"/>
      <c r="ET314" s="82"/>
      <c r="EU314" s="82"/>
      <c r="EV314" s="82"/>
      <c r="EW314" s="82"/>
      <c r="EX314" s="82"/>
      <c r="EY314" s="82"/>
      <c r="EZ314" s="82"/>
      <c r="FA314" s="82"/>
      <c r="FB314" s="82"/>
      <c r="FC314" s="82"/>
      <c r="FD314" s="82"/>
      <c r="FE314" s="82"/>
      <c r="FF314" s="82"/>
      <c r="FG314" s="82"/>
      <c r="FH314" s="82"/>
      <c r="FI314" s="82"/>
      <c r="FJ314" s="82"/>
      <c r="FK314" s="82"/>
      <c r="FL314" s="82"/>
      <c r="FM314" s="82"/>
      <c r="FN314" s="82"/>
      <c r="FO314" s="82"/>
      <c r="FP314" s="82"/>
      <c r="FQ314" s="82"/>
      <c r="FR314" s="82"/>
      <c r="FS314" s="82"/>
      <c r="FT314" s="82"/>
      <c r="FU314" s="82"/>
      <c r="FV314" s="82"/>
      <c r="FW314" s="82"/>
      <c r="FX314" s="82"/>
      <c r="FY314" s="82"/>
      <c r="FZ314" s="82"/>
      <c r="GA314" s="82"/>
      <c r="GB314" s="82"/>
      <c r="GC314" s="82"/>
      <c r="GD314" s="82"/>
      <c r="GE314" s="82"/>
      <c r="GF314" s="82"/>
      <c r="GG314" s="82"/>
      <c r="GH314" s="82"/>
      <c r="GI314" s="82"/>
      <c r="GJ314" s="82"/>
      <c r="GK314" s="82"/>
      <c r="GL314" s="82"/>
      <c r="GM314" s="82"/>
      <c r="GN314" s="82"/>
      <c r="GO314" s="82"/>
      <c r="GP314" s="82"/>
      <c r="GQ314" s="82"/>
      <c r="GR314" s="82"/>
      <c r="GS314" s="82"/>
      <c r="GT314" s="82"/>
      <c r="GU314" s="82"/>
      <c r="GV314" s="82"/>
      <c r="GW314" s="82"/>
      <c r="GX314" s="82"/>
      <c r="GY314" s="82"/>
      <c r="GZ314" s="82"/>
      <c r="HA314" s="82"/>
      <c r="HB314" s="82"/>
      <c r="HC314" s="82"/>
      <c r="HD314" s="82"/>
      <c r="HE314" s="82"/>
      <c r="HF314" s="82"/>
      <c r="HG314" s="82"/>
      <c r="HH314" s="82"/>
      <c r="HI314" s="82"/>
      <c r="HJ314" s="82"/>
      <c r="HK314" s="82"/>
      <c r="HL314" s="82"/>
      <c r="HM314" s="82"/>
      <c r="HN314" s="82"/>
      <c r="HO314" s="82"/>
      <c r="HP314" s="82"/>
      <c r="HQ314" s="82"/>
      <c r="HR314" s="82"/>
      <c r="HS314" s="82"/>
      <c r="HT314" s="82"/>
      <c r="HU314" s="82"/>
      <c r="HV314" s="82"/>
      <c r="HW314" s="82"/>
      <c r="HX314" s="82"/>
      <c r="HY314" s="82"/>
      <c r="HZ314" s="82"/>
      <c r="IA314" s="82"/>
      <c r="IB314" s="82"/>
      <c r="IC314" s="82"/>
      <c r="ID314" s="82"/>
      <c r="IE314" s="82"/>
      <c r="IF314" s="82"/>
      <c r="IG314" s="82"/>
      <c r="IH314" s="82"/>
      <c r="II314" s="82"/>
      <c r="IJ314" s="82"/>
      <c r="IK314" s="82"/>
      <c r="IL314" s="82"/>
      <c r="IM314" s="82"/>
      <c r="IN314" s="82"/>
      <c r="IO314" s="82"/>
      <c r="IP314" s="82"/>
      <c r="IQ314" s="82"/>
      <c r="IR314" s="82"/>
      <c r="IS314" s="82"/>
      <c r="IT314" s="82"/>
      <c r="IU314" s="82"/>
      <c r="IV314" s="82"/>
    </row>
    <row r="315" spans="1:256" s="30" customFormat="1">
      <c r="B315" s="30" t="s">
        <v>160</v>
      </c>
      <c r="F315" s="34"/>
      <c r="G315" s="53"/>
      <c r="H315" s="90">
        <v>0</v>
      </c>
      <c r="I315" s="90"/>
      <c r="J315" s="90">
        <v>0</v>
      </c>
      <c r="K315" s="90"/>
      <c r="L315" s="90">
        <v>0</v>
      </c>
      <c r="M315" s="82"/>
      <c r="N315" s="90">
        <v>19976</v>
      </c>
      <c r="O315" s="82"/>
      <c r="P315" s="90">
        <v>0</v>
      </c>
      <c r="Q315" s="82"/>
      <c r="R315" s="90">
        <v>19976</v>
      </c>
      <c r="S315" s="90"/>
      <c r="T315" s="90"/>
      <c r="U315" s="90"/>
      <c r="V315" s="90"/>
      <c r="W315" s="90"/>
      <c r="X315" s="90"/>
      <c r="Y315" s="90"/>
      <c r="Z315" s="90"/>
      <c r="AA315" s="90"/>
      <c r="AB315" s="90"/>
      <c r="AC315" s="90"/>
      <c r="AD315" s="90"/>
      <c r="AE315" s="90"/>
      <c r="AF315" s="90"/>
      <c r="AG315" s="90"/>
      <c r="AH315" s="90"/>
      <c r="AI315" s="90"/>
      <c r="AJ315" s="90"/>
      <c r="AK315" s="90"/>
      <c r="AL315" s="90"/>
      <c r="AM315" s="90"/>
      <c r="AN315" s="90"/>
      <c r="AO315" s="90"/>
      <c r="AP315" s="90"/>
      <c r="AQ315" s="90"/>
      <c r="AR315" s="90"/>
      <c r="AS315" s="90"/>
      <c r="AT315" s="90"/>
      <c r="AU315" s="90"/>
      <c r="AV315" s="90"/>
      <c r="AW315" s="90"/>
      <c r="AX315" s="90"/>
      <c r="AY315" s="90"/>
      <c r="AZ315" s="90"/>
      <c r="BA315" s="90"/>
      <c r="BB315" s="90"/>
      <c r="BC315" s="90"/>
      <c r="BD315" s="90"/>
      <c r="BE315" s="90"/>
      <c r="BF315" s="90"/>
      <c r="BG315" s="90"/>
      <c r="BH315" s="90"/>
      <c r="BI315" s="90"/>
      <c r="BJ315" s="90"/>
      <c r="BK315" s="90"/>
      <c r="BL315" s="90"/>
      <c r="BM315" s="90"/>
      <c r="BN315" s="90"/>
      <c r="BO315" s="90"/>
      <c r="BP315" s="90"/>
      <c r="BQ315" s="90"/>
      <c r="BR315" s="90"/>
      <c r="BS315" s="90"/>
      <c r="BT315" s="90"/>
      <c r="BU315" s="90"/>
      <c r="BV315" s="90"/>
      <c r="BW315" s="90"/>
      <c r="BX315" s="90"/>
      <c r="BY315" s="90"/>
      <c r="BZ315" s="90"/>
      <c r="CA315" s="90"/>
      <c r="CB315" s="90"/>
      <c r="CC315" s="90"/>
      <c r="CD315" s="90"/>
      <c r="CE315" s="90"/>
      <c r="CF315" s="90"/>
      <c r="CG315" s="90"/>
      <c r="CH315" s="90"/>
      <c r="CI315" s="90"/>
      <c r="CJ315" s="90"/>
      <c r="CK315" s="90"/>
      <c r="CL315" s="90"/>
      <c r="CM315" s="90"/>
      <c r="CN315" s="90"/>
      <c r="CO315" s="90"/>
      <c r="CP315" s="90"/>
      <c r="CQ315" s="90"/>
      <c r="CR315" s="90"/>
      <c r="CS315" s="90"/>
      <c r="CT315" s="90"/>
      <c r="CU315" s="90"/>
      <c r="CV315" s="90"/>
      <c r="CW315" s="90"/>
      <c r="CX315" s="90"/>
      <c r="CY315" s="90"/>
      <c r="CZ315" s="90"/>
      <c r="DA315" s="90"/>
      <c r="DB315" s="90"/>
      <c r="DC315" s="90"/>
      <c r="DD315" s="90"/>
      <c r="DE315" s="90"/>
      <c r="DF315" s="90"/>
      <c r="DG315" s="90"/>
      <c r="DH315" s="90"/>
      <c r="DI315" s="90"/>
      <c r="DJ315" s="90"/>
      <c r="DK315" s="90"/>
      <c r="DL315" s="90"/>
      <c r="DM315" s="90"/>
      <c r="DN315" s="90"/>
      <c r="DO315" s="90"/>
      <c r="DP315" s="90"/>
      <c r="DQ315" s="90"/>
      <c r="DR315" s="90"/>
      <c r="DS315" s="90"/>
      <c r="DT315" s="90"/>
      <c r="DU315" s="90"/>
      <c r="DV315" s="90"/>
      <c r="DW315" s="90"/>
      <c r="DX315" s="90"/>
      <c r="DY315" s="90"/>
      <c r="DZ315" s="90"/>
      <c r="EA315" s="90"/>
      <c r="EB315" s="90"/>
      <c r="EC315" s="90"/>
      <c r="ED315" s="90"/>
      <c r="EE315" s="90"/>
      <c r="EF315" s="90"/>
      <c r="EG315" s="90"/>
      <c r="EH315" s="90"/>
      <c r="EI315" s="90"/>
      <c r="EJ315" s="90"/>
      <c r="EK315" s="90"/>
      <c r="EL315" s="90"/>
      <c r="EM315" s="90"/>
      <c r="EN315" s="90"/>
      <c r="EO315" s="90"/>
      <c r="EP315" s="90"/>
      <c r="EQ315" s="90"/>
      <c r="ER315" s="90"/>
      <c r="ES315" s="90"/>
      <c r="ET315" s="90"/>
      <c r="EU315" s="90"/>
      <c r="EV315" s="90"/>
      <c r="EW315" s="90"/>
      <c r="EX315" s="90"/>
      <c r="EY315" s="90"/>
      <c r="EZ315" s="90"/>
      <c r="FA315" s="90"/>
      <c r="FB315" s="90"/>
      <c r="FC315" s="90"/>
      <c r="FD315" s="90"/>
      <c r="FE315" s="90"/>
      <c r="FF315" s="90"/>
      <c r="FG315" s="90"/>
      <c r="FH315" s="90"/>
      <c r="FI315" s="90"/>
      <c r="FJ315" s="90"/>
      <c r="FK315" s="90"/>
      <c r="FL315" s="90"/>
      <c r="FM315" s="90"/>
      <c r="FN315" s="90"/>
      <c r="FO315" s="90"/>
      <c r="FP315" s="90"/>
      <c r="FQ315" s="90"/>
      <c r="FR315" s="90"/>
      <c r="FS315" s="90"/>
      <c r="FT315" s="90"/>
      <c r="FU315" s="90"/>
      <c r="FV315" s="90"/>
      <c r="FW315" s="90"/>
      <c r="FX315" s="90"/>
      <c r="FY315" s="90"/>
      <c r="FZ315" s="90"/>
      <c r="GA315" s="90"/>
      <c r="GB315" s="90"/>
      <c r="GC315" s="90"/>
      <c r="GD315" s="90"/>
      <c r="GE315" s="90"/>
      <c r="GF315" s="90"/>
      <c r="GG315" s="90"/>
      <c r="GH315" s="90"/>
      <c r="GI315" s="90"/>
      <c r="GJ315" s="90"/>
      <c r="GK315" s="90"/>
      <c r="GL315" s="90"/>
      <c r="GM315" s="90"/>
      <c r="GN315" s="90"/>
      <c r="GO315" s="90"/>
      <c r="GP315" s="90"/>
      <c r="GQ315" s="90"/>
      <c r="GR315" s="90"/>
      <c r="GS315" s="90"/>
      <c r="GT315" s="90"/>
      <c r="GU315" s="90"/>
      <c r="GV315" s="90"/>
      <c r="GW315" s="90"/>
      <c r="GX315" s="90"/>
      <c r="GY315" s="90"/>
      <c r="GZ315" s="90"/>
      <c r="HA315" s="90"/>
      <c r="HB315" s="90"/>
      <c r="HC315" s="90"/>
      <c r="HD315" s="90"/>
      <c r="HE315" s="90"/>
      <c r="HF315" s="90"/>
      <c r="HG315" s="90"/>
      <c r="HH315" s="90"/>
      <c r="HI315" s="90"/>
      <c r="HJ315" s="90"/>
      <c r="HK315" s="90"/>
      <c r="HL315" s="90"/>
      <c r="HM315" s="90"/>
      <c r="HN315" s="90"/>
      <c r="HO315" s="90"/>
      <c r="HP315" s="90"/>
      <c r="HQ315" s="90"/>
      <c r="HR315" s="90"/>
      <c r="HS315" s="90"/>
      <c r="HT315" s="90"/>
      <c r="HU315" s="90"/>
      <c r="HV315" s="90"/>
      <c r="HW315" s="90"/>
      <c r="HX315" s="90"/>
      <c r="HY315" s="90"/>
      <c r="HZ315" s="90"/>
      <c r="IA315" s="90"/>
      <c r="IB315" s="90"/>
      <c r="IC315" s="90"/>
      <c r="ID315" s="90"/>
      <c r="IE315" s="90"/>
      <c r="IF315" s="90"/>
      <c r="IG315" s="90"/>
      <c r="IH315" s="90"/>
      <c r="II315" s="90"/>
      <c r="IJ315" s="90"/>
      <c r="IK315" s="90"/>
      <c r="IL315" s="90"/>
      <c r="IM315" s="90"/>
      <c r="IN315" s="90"/>
      <c r="IO315" s="90"/>
      <c r="IP315" s="90"/>
      <c r="IQ315" s="90"/>
      <c r="IR315" s="90"/>
      <c r="IS315" s="90"/>
      <c r="IT315" s="90"/>
      <c r="IU315" s="90"/>
      <c r="IV315" s="90"/>
    </row>
    <row r="316" spans="1:256" s="30" customFormat="1">
      <c r="B316" s="30" t="s">
        <v>153</v>
      </c>
      <c r="F316" s="34"/>
      <c r="G316" s="53"/>
      <c r="H316" s="90">
        <v>0</v>
      </c>
      <c r="I316" s="90"/>
      <c r="J316" s="90">
        <v>0</v>
      </c>
      <c r="K316" s="90"/>
      <c r="L316" s="90">
        <v>0</v>
      </c>
      <c r="M316" s="82"/>
      <c r="N316" s="90">
        <v>0</v>
      </c>
      <c r="O316" s="82"/>
      <c r="P316" s="90">
        <v>0</v>
      </c>
      <c r="Q316" s="82"/>
      <c r="R316" s="91">
        <v>0</v>
      </c>
      <c r="S316" s="90"/>
      <c r="T316" s="90"/>
      <c r="U316" s="90"/>
      <c r="V316" s="90"/>
      <c r="W316" s="90"/>
      <c r="X316" s="90"/>
      <c r="Y316" s="90"/>
      <c r="Z316" s="90"/>
      <c r="AA316" s="90"/>
      <c r="AB316" s="90"/>
      <c r="AC316" s="90"/>
      <c r="AD316" s="90"/>
      <c r="AE316" s="90"/>
      <c r="AF316" s="90"/>
      <c r="AG316" s="90"/>
      <c r="AH316" s="90"/>
      <c r="AI316" s="90"/>
      <c r="AJ316" s="90"/>
      <c r="AK316" s="90"/>
      <c r="AL316" s="90"/>
      <c r="AM316" s="90"/>
      <c r="AN316" s="90"/>
      <c r="AO316" s="90"/>
      <c r="AP316" s="90"/>
      <c r="AQ316" s="90"/>
      <c r="AR316" s="90"/>
      <c r="AS316" s="90"/>
      <c r="AT316" s="90"/>
      <c r="AU316" s="90"/>
      <c r="AV316" s="90"/>
      <c r="AW316" s="90"/>
      <c r="AX316" s="90"/>
      <c r="AY316" s="90"/>
      <c r="AZ316" s="90"/>
      <c r="BA316" s="90"/>
      <c r="BB316" s="90"/>
      <c r="BC316" s="90"/>
      <c r="BD316" s="90"/>
      <c r="BE316" s="90"/>
      <c r="BF316" s="90"/>
      <c r="BG316" s="90"/>
      <c r="BH316" s="90"/>
      <c r="BI316" s="90"/>
      <c r="BJ316" s="90"/>
      <c r="BK316" s="90"/>
      <c r="BL316" s="90"/>
      <c r="BM316" s="90"/>
      <c r="BN316" s="90"/>
      <c r="BO316" s="90"/>
      <c r="BP316" s="90"/>
      <c r="BQ316" s="90"/>
      <c r="BR316" s="90"/>
      <c r="BS316" s="90"/>
      <c r="BT316" s="90"/>
      <c r="BU316" s="90"/>
      <c r="BV316" s="90"/>
      <c r="BW316" s="90"/>
      <c r="BX316" s="90"/>
      <c r="BY316" s="90"/>
      <c r="BZ316" s="90"/>
      <c r="CA316" s="90"/>
      <c r="CB316" s="90"/>
      <c r="CC316" s="90"/>
      <c r="CD316" s="90"/>
      <c r="CE316" s="90"/>
      <c r="CF316" s="90"/>
      <c r="CG316" s="90"/>
      <c r="CH316" s="90"/>
      <c r="CI316" s="90"/>
      <c r="CJ316" s="90"/>
      <c r="CK316" s="90"/>
      <c r="CL316" s="90"/>
      <c r="CM316" s="90"/>
      <c r="CN316" s="90"/>
      <c r="CO316" s="90"/>
      <c r="CP316" s="90"/>
      <c r="CQ316" s="90"/>
      <c r="CR316" s="90"/>
      <c r="CS316" s="90"/>
      <c r="CT316" s="90"/>
      <c r="CU316" s="90"/>
      <c r="CV316" s="90"/>
      <c r="CW316" s="90"/>
      <c r="CX316" s="90"/>
      <c r="CY316" s="90"/>
      <c r="CZ316" s="90"/>
      <c r="DA316" s="90"/>
      <c r="DB316" s="90"/>
      <c r="DC316" s="90"/>
      <c r="DD316" s="90"/>
      <c r="DE316" s="90"/>
      <c r="DF316" s="90"/>
      <c r="DG316" s="90"/>
      <c r="DH316" s="90"/>
      <c r="DI316" s="90"/>
      <c r="DJ316" s="90"/>
      <c r="DK316" s="90"/>
      <c r="DL316" s="90"/>
      <c r="DM316" s="90"/>
      <c r="DN316" s="90"/>
      <c r="DO316" s="90"/>
      <c r="DP316" s="90"/>
      <c r="DQ316" s="90"/>
      <c r="DR316" s="90"/>
      <c r="DS316" s="90"/>
      <c r="DT316" s="90"/>
      <c r="DU316" s="90"/>
      <c r="DV316" s="90"/>
      <c r="DW316" s="90"/>
      <c r="DX316" s="90"/>
      <c r="DY316" s="90"/>
      <c r="DZ316" s="90"/>
      <c r="EA316" s="90"/>
      <c r="EB316" s="90"/>
      <c r="EC316" s="90"/>
      <c r="ED316" s="90"/>
      <c r="EE316" s="90"/>
      <c r="EF316" s="90"/>
      <c r="EG316" s="90"/>
      <c r="EH316" s="90"/>
      <c r="EI316" s="90"/>
      <c r="EJ316" s="90"/>
      <c r="EK316" s="90"/>
      <c r="EL316" s="90"/>
      <c r="EM316" s="90"/>
      <c r="EN316" s="90"/>
      <c r="EO316" s="90"/>
      <c r="EP316" s="90"/>
      <c r="EQ316" s="90"/>
      <c r="ER316" s="90"/>
      <c r="ES316" s="90"/>
      <c r="ET316" s="90"/>
      <c r="EU316" s="90"/>
      <c r="EV316" s="90"/>
      <c r="EW316" s="90"/>
      <c r="EX316" s="90"/>
      <c r="EY316" s="90"/>
      <c r="EZ316" s="90"/>
      <c r="FA316" s="90"/>
      <c r="FB316" s="90"/>
      <c r="FC316" s="90"/>
      <c r="FD316" s="90"/>
      <c r="FE316" s="90"/>
      <c r="FF316" s="90"/>
      <c r="FG316" s="90"/>
      <c r="FH316" s="90"/>
      <c r="FI316" s="90"/>
      <c r="FJ316" s="90"/>
      <c r="FK316" s="90"/>
      <c r="FL316" s="90"/>
      <c r="FM316" s="90"/>
      <c r="FN316" s="90"/>
      <c r="FO316" s="90"/>
      <c r="FP316" s="90"/>
      <c r="FQ316" s="90"/>
      <c r="FR316" s="90"/>
      <c r="FS316" s="90"/>
      <c r="FT316" s="90"/>
      <c r="FU316" s="90"/>
      <c r="FV316" s="90"/>
      <c r="FW316" s="90"/>
      <c r="FX316" s="90"/>
      <c r="FY316" s="90"/>
      <c r="FZ316" s="90"/>
      <c r="GA316" s="90"/>
      <c r="GB316" s="90"/>
      <c r="GC316" s="90"/>
      <c r="GD316" s="90"/>
      <c r="GE316" s="90"/>
      <c r="GF316" s="90"/>
      <c r="GG316" s="90"/>
      <c r="GH316" s="90"/>
      <c r="GI316" s="90"/>
      <c r="GJ316" s="90"/>
      <c r="GK316" s="90"/>
      <c r="GL316" s="90"/>
      <c r="GM316" s="90"/>
      <c r="GN316" s="90"/>
      <c r="GO316" s="90"/>
      <c r="GP316" s="90"/>
      <c r="GQ316" s="90"/>
      <c r="GR316" s="90"/>
      <c r="GS316" s="90"/>
      <c r="GT316" s="90"/>
      <c r="GU316" s="90"/>
      <c r="GV316" s="90"/>
      <c r="GW316" s="90"/>
      <c r="GX316" s="90"/>
      <c r="GY316" s="90"/>
      <c r="GZ316" s="90"/>
      <c r="HA316" s="90"/>
      <c r="HB316" s="90"/>
      <c r="HC316" s="90"/>
      <c r="HD316" s="90"/>
      <c r="HE316" s="90"/>
      <c r="HF316" s="90"/>
      <c r="HG316" s="90"/>
      <c r="HH316" s="90"/>
      <c r="HI316" s="90"/>
      <c r="HJ316" s="90"/>
      <c r="HK316" s="90"/>
      <c r="HL316" s="90"/>
      <c r="HM316" s="90"/>
      <c r="HN316" s="90"/>
      <c r="HO316" s="90"/>
      <c r="HP316" s="90"/>
      <c r="HQ316" s="90"/>
      <c r="HR316" s="90"/>
      <c r="HS316" s="90"/>
      <c r="HT316" s="90"/>
      <c r="HU316" s="90"/>
      <c r="HV316" s="90"/>
      <c r="HW316" s="90"/>
      <c r="HX316" s="90"/>
      <c r="HY316" s="90"/>
      <c r="HZ316" s="90"/>
      <c r="IA316" s="90"/>
      <c r="IB316" s="90"/>
      <c r="IC316" s="90"/>
      <c r="ID316" s="90"/>
      <c r="IE316" s="90"/>
      <c r="IF316" s="90"/>
      <c r="IG316" s="90"/>
      <c r="IH316" s="90"/>
      <c r="II316" s="90"/>
      <c r="IJ316" s="90"/>
      <c r="IK316" s="90"/>
      <c r="IL316" s="90"/>
      <c r="IM316" s="90"/>
      <c r="IN316" s="90"/>
      <c r="IO316" s="90"/>
      <c r="IP316" s="90"/>
      <c r="IQ316" s="90"/>
      <c r="IR316" s="90"/>
      <c r="IS316" s="90"/>
      <c r="IT316" s="90"/>
      <c r="IU316" s="90"/>
      <c r="IV316" s="90"/>
    </row>
    <row r="317" spans="1:256" s="30" customFormat="1">
      <c r="A317" s="30" t="s">
        <v>159</v>
      </c>
      <c r="F317" s="34"/>
      <c r="G317" s="53"/>
      <c r="H317" s="92">
        <v>0</v>
      </c>
      <c r="I317" s="90"/>
      <c r="J317" s="92">
        <v>0</v>
      </c>
      <c r="K317" s="90"/>
      <c r="L317" s="92">
        <v>0</v>
      </c>
      <c r="M317" s="82"/>
      <c r="N317" s="92">
        <v>19976</v>
      </c>
      <c r="O317" s="82"/>
      <c r="P317" s="92">
        <v>0</v>
      </c>
      <c r="Q317" s="82"/>
      <c r="R317" s="92">
        <v>19976</v>
      </c>
      <c r="S317" s="90"/>
      <c r="T317" s="90"/>
      <c r="U317" s="90"/>
      <c r="V317" s="90"/>
      <c r="W317" s="90"/>
      <c r="X317" s="90"/>
      <c r="Y317" s="90"/>
      <c r="Z317" s="90"/>
      <c r="AA317" s="90"/>
      <c r="AB317" s="90"/>
      <c r="AC317" s="90"/>
      <c r="AD317" s="90"/>
      <c r="AE317" s="90"/>
      <c r="AF317" s="90"/>
      <c r="AG317" s="90"/>
      <c r="AH317" s="90"/>
      <c r="AI317" s="90"/>
      <c r="AJ317" s="90"/>
      <c r="AK317" s="90"/>
      <c r="AL317" s="90"/>
      <c r="AM317" s="90"/>
      <c r="AN317" s="90"/>
      <c r="AO317" s="90"/>
      <c r="AP317" s="90"/>
      <c r="AQ317" s="90"/>
      <c r="AR317" s="90"/>
      <c r="AS317" s="90"/>
      <c r="AT317" s="90"/>
      <c r="AU317" s="90"/>
      <c r="AV317" s="90"/>
      <c r="AW317" s="90"/>
      <c r="AX317" s="90"/>
      <c r="AY317" s="90"/>
      <c r="AZ317" s="90"/>
      <c r="BA317" s="90"/>
      <c r="BB317" s="90"/>
      <c r="BC317" s="90"/>
      <c r="BD317" s="90"/>
      <c r="BE317" s="90"/>
      <c r="BF317" s="90"/>
      <c r="BG317" s="90"/>
      <c r="BH317" s="90"/>
      <c r="BI317" s="90"/>
      <c r="BJ317" s="90"/>
      <c r="BK317" s="90"/>
      <c r="BL317" s="90"/>
      <c r="BM317" s="90"/>
      <c r="BN317" s="90"/>
      <c r="BO317" s="90"/>
      <c r="BP317" s="90"/>
      <c r="BQ317" s="90"/>
      <c r="BR317" s="90"/>
      <c r="BS317" s="90"/>
      <c r="BT317" s="90"/>
      <c r="BU317" s="90"/>
      <c r="BV317" s="90"/>
      <c r="BW317" s="90"/>
      <c r="BX317" s="90"/>
      <c r="BY317" s="90"/>
      <c r="BZ317" s="90"/>
      <c r="CA317" s="90"/>
      <c r="CB317" s="90"/>
      <c r="CC317" s="90"/>
      <c r="CD317" s="90"/>
      <c r="CE317" s="90"/>
      <c r="CF317" s="90"/>
      <c r="CG317" s="90"/>
      <c r="CH317" s="90"/>
      <c r="CI317" s="90"/>
      <c r="CJ317" s="90"/>
      <c r="CK317" s="90"/>
      <c r="CL317" s="90"/>
      <c r="CM317" s="90"/>
      <c r="CN317" s="90"/>
      <c r="CO317" s="90"/>
      <c r="CP317" s="90"/>
      <c r="CQ317" s="90"/>
      <c r="CR317" s="90"/>
      <c r="CS317" s="90"/>
      <c r="CT317" s="90"/>
      <c r="CU317" s="90"/>
      <c r="CV317" s="90"/>
      <c r="CW317" s="90"/>
      <c r="CX317" s="90"/>
      <c r="CY317" s="90"/>
      <c r="CZ317" s="90"/>
      <c r="DA317" s="90"/>
      <c r="DB317" s="90"/>
      <c r="DC317" s="90"/>
      <c r="DD317" s="90"/>
      <c r="DE317" s="90"/>
      <c r="DF317" s="90"/>
      <c r="DG317" s="90"/>
      <c r="DH317" s="90"/>
      <c r="DI317" s="90"/>
      <c r="DJ317" s="90"/>
      <c r="DK317" s="90"/>
      <c r="DL317" s="90"/>
      <c r="DM317" s="90"/>
      <c r="DN317" s="90"/>
      <c r="DO317" s="90"/>
      <c r="DP317" s="90"/>
      <c r="DQ317" s="90"/>
      <c r="DR317" s="90"/>
      <c r="DS317" s="90"/>
      <c r="DT317" s="90"/>
      <c r="DU317" s="90"/>
      <c r="DV317" s="90"/>
      <c r="DW317" s="90"/>
      <c r="DX317" s="90"/>
      <c r="DY317" s="90"/>
      <c r="DZ317" s="90"/>
      <c r="EA317" s="90"/>
      <c r="EB317" s="90"/>
      <c r="EC317" s="90"/>
      <c r="ED317" s="90"/>
      <c r="EE317" s="90"/>
      <c r="EF317" s="90"/>
      <c r="EG317" s="90"/>
      <c r="EH317" s="90"/>
      <c r="EI317" s="90"/>
      <c r="EJ317" s="90"/>
      <c r="EK317" s="90"/>
      <c r="EL317" s="90"/>
      <c r="EM317" s="90"/>
      <c r="EN317" s="90"/>
      <c r="EO317" s="90"/>
      <c r="EP317" s="90"/>
      <c r="EQ317" s="90"/>
      <c r="ER317" s="90"/>
      <c r="ES317" s="90"/>
      <c r="ET317" s="90"/>
      <c r="EU317" s="90"/>
      <c r="EV317" s="90"/>
      <c r="EW317" s="90"/>
      <c r="EX317" s="90"/>
      <c r="EY317" s="90"/>
      <c r="EZ317" s="90"/>
      <c r="FA317" s="90"/>
      <c r="FB317" s="90"/>
      <c r="FC317" s="90"/>
      <c r="FD317" s="90"/>
      <c r="FE317" s="90"/>
      <c r="FF317" s="90"/>
      <c r="FG317" s="90"/>
      <c r="FH317" s="90"/>
      <c r="FI317" s="90"/>
      <c r="FJ317" s="90"/>
      <c r="FK317" s="90"/>
      <c r="FL317" s="90"/>
      <c r="FM317" s="90"/>
      <c r="FN317" s="90"/>
      <c r="FO317" s="90"/>
      <c r="FP317" s="90"/>
      <c r="FQ317" s="90"/>
      <c r="FR317" s="90"/>
      <c r="FS317" s="90"/>
      <c r="FT317" s="90"/>
      <c r="FU317" s="90"/>
      <c r="FV317" s="90"/>
      <c r="FW317" s="90"/>
      <c r="FX317" s="90"/>
      <c r="FY317" s="90"/>
      <c r="FZ317" s="90"/>
      <c r="GA317" s="90"/>
      <c r="GB317" s="90"/>
      <c r="GC317" s="90"/>
      <c r="GD317" s="90"/>
      <c r="GE317" s="90"/>
      <c r="GF317" s="90"/>
      <c r="GG317" s="90"/>
      <c r="GH317" s="90"/>
      <c r="GI317" s="90"/>
      <c r="GJ317" s="90"/>
      <c r="GK317" s="90"/>
      <c r="GL317" s="90"/>
      <c r="GM317" s="90"/>
      <c r="GN317" s="90"/>
      <c r="GO317" s="90"/>
      <c r="GP317" s="90"/>
      <c r="GQ317" s="90"/>
      <c r="GR317" s="90"/>
      <c r="GS317" s="90"/>
      <c r="GT317" s="90"/>
      <c r="GU317" s="90"/>
      <c r="GV317" s="90"/>
      <c r="GW317" s="90"/>
      <c r="GX317" s="90"/>
      <c r="GY317" s="90"/>
      <c r="GZ317" s="90"/>
      <c r="HA317" s="90"/>
      <c r="HB317" s="90"/>
      <c r="HC317" s="90"/>
      <c r="HD317" s="90"/>
      <c r="HE317" s="90"/>
      <c r="HF317" s="90"/>
      <c r="HG317" s="90"/>
      <c r="HH317" s="90"/>
      <c r="HI317" s="90"/>
      <c r="HJ317" s="90"/>
      <c r="HK317" s="90"/>
      <c r="HL317" s="90"/>
      <c r="HM317" s="90"/>
      <c r="HN317" s="90"/>
      <c r="HO317" s="90"/>
      <c r="HP317" s="90"/>
      <c r="HQ317" s="90"/>
      <c r="HR317" s="90"/>
      <c r="HS317" s="90"/>
      <c r="HT317" s="90"/>
      <c r="HU317" s="90"/>
      <c r="HV317" s="90"/>
      <c r="HW317" s="90"/>
      <c r="HX317" s="90"/>
      <c r="HY317" s="90"/>
      <c r="HZ317" s="90"/>
      <c r="IA317" s="90"/>
      <c r="IB317" s="90"/>
      <c r="IC317" s="90"/>
      <c r="ID317" s="90"/>
      <c r="IE317" s="90"/>
      <c r="IF317" s="90"/>
      <c r="IG317" s="90"/>
      <c r="IH317" s="90"/>
      <c r="II317" s="90"/>
      <c r="IJ317" s="90"/>
      <c r="IK317" s="90"/>
      <c r="IL317" s="90"/>
      <c r="IM317" s="90"/>
      <c r="IN317" s="90"/>
      <c r="IO317" s="90"/>
      <c r="IP317" s="90"/>
      <c r="IQ317" s="90"/>
      <c r="IR317" s="90"/>
      <c r="IS317" s="90"/>
      <c r="IT317" s="90"/>
      <c r="IU317" s="90"/>
      <c r="IV317" s="90"/>
    </row>
    <row r="318" spans="1:256" s="30" customFormat="1">
      <c r="A318" s="30" t="s">
        <v>103</v>
      </c>
      <c r="F318" s="34">
        <v>18</v>
      </c>
      <c r="G318" s="53"/>
      <c r="H318" s="90">
        <v>0</v>
      </c>
      <c r="I318" s="82"/>
      <c r="J318" s="90">
        <v>0</v>
      </c>
      <c r="K318" s="82"/>
      <c r="L318" s="90">
        <v>0</v>
      </c>
      <c r="M318" s="82"/>
      <c r="N318" s="82">
        <v>-29953</v>
      </c>
      <c r="O318" s="82"/>
      <c r="P318" s="90">
        <v>0</v>
      </c>
      <c r="Q318" s="82"/>
      <c r="R318" s="82">
        <v>-29953</v>
      </c>
      <c r="S318" s="82"/>
      <c r="T318" s="82"/>
      <c r="U318" s="82"/>
      <c r="V318" s="82"/>
      <c r="W318" s="82"/>
      <c r="X318" s="82"/>
      <c r="Y318" s="82"/>
      <c r="Z318" s="82"/>
      <c r="AA318" s="82"/>
      <c r="AB318" s="82"/>
      <c r="AC318" s="82"/>
      <c r="AD318" s="82"/>
      <c r="AE318" s="82"/>
      <c r="AF318" s="82"/>
      <c r="AG318" s="82"/>
      <c r="AH318" s="82"/>
      <c r="AI318" s="82"/>
      <c r="AJ318" s="82"/>
      <c r="AK318" s="82"/>
      <c r="AL318" s="82"/>
      <c r="AM318" s="82"/>
      <c r="AN318" s="82"/>
      <c r="AO318" s="82"/>
      <c r="AP318" s="82"/>
      <c r="AQ318" s="82"/>
      <c r="AR318" s="82"/>
      <c r="AS318" s="82"/>
      <c r="AT318" s="82"/>
      <c r="AU318" s="82"/>
      <c r="AV318" s="82"/>
      <c r="AW318" s="82"/>
      <c r="AX318" s="82"/>
      <c r="AY318" s="82"/>
      <c r="AZ318" s="82"/>
      <c r="BA318" s="82"/>
      <c r="BB318" s="82"/>
      <c r="BC318" s="82"/>
      <c r="BD318" s="82"/>
      <c r="BE318" s="82"/>
      <c r="BF318" s="82"/>
      <c r="BG318" s="82"/>
      <c r="BH318" s="82"/>
      <c r="BI318" s="82"/>
      <c r="BJ318" s="82"/>
      <c r="BK318" s="82"/>
      <c r="BL318" s="82"/>
      <c r="BM318" s="82"/>
      <c r="BN318" s="82"/>
      <c r="BO318" s="82"/>
      <c r="BP318" s="82"/>
      <c r="BQ318" s="82"/>
      <c r="BR318" s="82"/>
      <c r="BS318" s="82"/>
      <c r="BT318" s="82"/>
      <c r="BU318" s="82"/>
      <c r="BV318" s="82"/>
      <c r="BW318" s="82"/>
      <c r="BX318" s="82"/>
      <c r="BY318" s="82"/>
      <c r="BZ318" s="82"/>
      <c r="CA318" s="82"/>
      <c r="CB318" s="82"/>
      <c r="CC318" s="82"/>
      <c r="CD318" s="82"/>
      <c r="CE318" s="82"/>
      <c r="CF318" s="82"/>
      <c r="CG318" s="82"/>
      <c r="CH318" s="82"/>
      <c r="CI318" s="82"/>
      <c r="CJ318" s="82"/>
      <c r="CK318" s="82"/>
      <c r="CL318" s="82"/>
      <c r="CM318" s="82"/>
      <c r="CN318" s="82"/>
      <c r="CO318" s="82"/>
      <c r="CP318" s="82"/>
      <c r="CQ318" s="82"/>
      <c r="CR318" s="82"/>
      <c r="CS318" s="82"/>
      <c r="CT318" s="82"/>
      <c r="CU318" s="82"/>
      <c r="CV318" s="82"/>
      <c r="CW318" s="82"/>
      <c r="CX318" s="82"/>
      <c r="CY318" s="82"/>
      <c r="CZ318" s="82"/>
      <c r="DA318" s="82"/>
      <c r="DB318" s="82"/>
      <c r="DC318" s="82"/>
      <c r="DD318" s="82"/>
      <c r="DE318" s="82"/>
      <c r="DF318" s="82"/>
      <c r="DG318" s="82"/>
      <c r="DH318" s="82"/>
      <c r="DI318" s="82"/>
      <c r="DJ318" s="82"/>
      <c r="DK318" s="82"/>
      <c r="DL318" s="82"/>
      <c r="DM318" s="82"/>
      <c r="DN318" s="82"/>
      <c r="DO318" s="82"/>
      <c r="DP318" s="82"/>
      <c r="DQ318" s="82"/>
      <c r="DR318" s="82"/>
      <c r="DS318" s="82"/>
      <c r="DT318" s="82"/>
      <c r="DU318" s="82"/>
      <c r="DV318" s="82"/>
      <c r="DW318" s="82"/>
      <c r="DX318" s="82"/>
      <c r="DY318" s="82"/>
      <c r="DZ318" s="82"/>
      <c r="EA318" s="82"/>
      <c r="EB318" s="82"/>
      <c r="EC318" s="82"/>
      <c r="ED318" s="82"/>
      <c r="EE318" s="82"/>
      <c r="EF318" s="82"/>
      <c r="EG318" s="82"/>
      <c r="EH318" s="82"/>
      <c r="EI318" s="82"/>
      <c r="EJ318" s="82"/>
      <c r="EK318" s="82"/>
      <c r="EL318" s="82"/>
      <c r="EM318" s="82"/>
      <c r="EN318" s="82"/>
      <c r="EO318" s="82"/>
      <c r="EP318" s="82"/>
      <c r="EQ318" s="82"/>
      <c r="ER318" s="82"/>
      <c r="ES318" s="82"/>
      <c r="ET318" s="82"/>
      <c r="EU318" s="82"/>
      <c r="EV318" s="82"/>
      <c r="EW318" s="82"/>
      <c r="EX318" s="82"/>
      <c r="EY318" s="82"/>
      <c r="EZ318" s="82"/>
      <c r="FA318" s="82"/>
      <c r="FB318" s="82"/>
      <c r="FC318" s="82"/>
      <c r="FD318" s="82"/>
      <c r="FE318" s="82"/>
      <c r="FF318" s="82"/>
      <c r="FG318" s="82"/>
      <c r="FH318" s="82"/>
      <c r="FI318" s="82"/>
      <c r="FJ318" s="82"/>
      <c r="FK318" s="82"/>
      <c r="FL318" s="82"/>
      <c r="FM318" s="82"/>
      <c r="FN318" s="82"/>
      <c r="FO318" s="82"/>
      <c r="FP318" s="82"/>
      <c r="FQ318" s="82"/>
      <c r="FR318" s="82"/>
      <c r="FS318" s="82"/>
      <c r="FT318" s="82"/>
      <c r="FU318" s="82"/>
      <c r="FV318" s="82"/>
      <c r="FW318" s="82"/>
      <c r="FX318" s="82"/>
      <c r="FY318" s="82"/>
      <c r="FZ318" s="82"/>
      <c r="GA318" s="82"/>
      <c r="GB318" s="82"/>
      <c r="GC318" s="82"/>
      <c r="GD318" s="82"/>
      <c r="GE318" s="82"/>
      <c r="GF318" s="82"/>
      <c r="GG318" s="82"/>
      <c r="GH318" s="82"/>
      <c r="GI318" s="82"/>
      <c r="GJ318" s="82"/>
      <c r="GK318" s="82"/>
      <c r="GL318" s="82"/>
      <c r="GM318" s="82"/>
      <c r="GN318" s="82"/>
      <c r="GO318" s="82"/>
      <c r="GP318" s="82"/>
      <c r="GQ318" s="82"/>
      <c r="GR318" s="82"/>
      <c r="GS318" s="82"/>
      <c r="GT318" s="82"/>
      <c r="GU318" s="82"/>
      <c r="GV318" s="82"/>
      <c r="GW318" s="82"/>
      <c r="GX318" s="82"/>
      <c r="GY318" s="82"/>
      <c r="GZ318" s="82"/>
      <c r="HA318" s="82"/>
      <c r="HB318" s="82"/>
      <c r="HC318" s="82"/>
      <c r="HD318" s="82"/>
      <c r="HE318" s="82"/>
      <c r="HF318" s="82"/>
      <c r="HG318" s="82"/>
      <c r="HH318" s="82"/>
      <c r="HI318" s="82"/>
      <c r="HJ318" s="82"/>
      <c r="HK318" s="82"/>
      <c r="HL318" s="82"/>
      <c r="HM318" s="82"/>
      <c r="HN318" s="82"/>
      <c r="HO318" s="82"/>
      <c r="HP318" s="82"/>
      <c r="HQ318" s="82"/>
      <c r="HR318" s="82"/>
      <c r="HS318" s="82"/>
      <c r="HT318" s="82"/>
      <c r="HU318" s="82"/>
      <c r="HV318" s="82"/>
      <c r="HW318" s="82"/>
      <c r="HX318" s="82"/>
      <c r="HY318" s="82"/>
      <c r="HZ318" s="82"/>
      <c r="IA318" s="82"/>
      <c r="IB318" s="82"/>
      <c r="IC318" s="82"/>
      <c r="ID318" s="82"/>
      <c r="IE318" s="82"/>
      <c r="IF318" s="82"/>
      <c r="IG318" s="82"/>
      <c r="IH318" s="82"/>
      <c r="II318" s="82"/>
      <c r="IJ318" s="82"/>
      <c r="IK318" s="82"/>
      <c r="IL318" s="82"/>
      <c r="IM318" s="82"/>
      <c r="IN318" s="82"/>
      <c r="IO318" s="82"/>
      <c r="IP318" s="82"/>
      <c r="IQ318" s="82"/>
      <c r="IR318" s="82"/>
      <c r="IS318" s="82"/>
      <c r="IT318" s="82"/>
      <c r="IU318" s="82"/>
      <c r="IV318" s="82"/>
    </row>
    <row r="319" spans="1:256" s="30" customFormat="1" ht="23.65" thickBot="1">
      <c r="A319" s="52" t="s">
        <v>181</v>
      </c>
      <c r="F319" s="34"/>
      <c r="G319" s="53"/>
      <c r="H319" s="93">
        <v>300000</v>
      </c>
      <c r="I319" s="82"/>
      <c r="J319" s="93">
        <v>171214</v>
      </c>
      <c r="K319" s="82"/>
      <c r="L319" s="93">
        <v>11000</v>
      </c>
      <c r="M319" s="82"/>
      <c r="N319" s="93">
        <v>45466</v>
      </c>
      <c r="O319" s="82"/>
      <c r="P319" s="93">
        <v>-306</v>
      </c>
      <c r="Q319" s="82"/>
      <c r="R319" s="93">
        <v>527374</v>
      </c>
      <c r="S319" s="82"/>
      <c r="T319" s="82"/>
      <c r="U319" s="82"/>
      <c r="V319" s="82"/>
      <c r="W319" s="82"/>
      <c r="X319" s="82"/>
      <c r="Y319" s="82"/>
      <c r="Z319" s="82"/>
      <c r="AA319" s="82"/>
      <c r="AB319" s="82"/>
      <c r="AC319" s="82"/>
      <c r="AD319" s="82"/>
      <c r="AE319" s="82"/>
      <c r="AF319" s="82"/>
      <c r="AG319" s="82"/>
      <c r="AH319" s="82"/>
      <c r="AI319" s="82"/>
      <c r="AJ319" s="82"/>
      <c r="AK319" s="82"/>
      <c r="AL319" s="82"/>
      <c r="AM319" s="82"/>
      <c r="AN319" s="82"/>
      <c r="AO319" s="82"/>
      <c r="AP319" s="82"/>
      <c r="AQ319" s="82"/>
      <c r="AR319" s="82"/>
      <c r="AS319" s="82"/>
      <c r="AT319" s="82"/>
      <c r="AU319" s="82"/>
      <c r="AV319" s="82"/>
      <c r="AW319" s="82"/>
      <c r="AX319" s="82"/>
      <c r="AY319" s="82"/>
      <c r="AZ319" s="82"/>
      <c r="BA319" s="82"/>
      <c r="BB319" s="82"/>
      <c r="BC319" s="82"/>
      <c r="BD319" s="82"/>
      <c r="BE319" s="82"/>
      <c r="BF319" s="82"/>
      <c r="BG319" s="82"/>
      <c r="BH319" s="82"/>
      <c r="BI319" s="82"/>
      <c r="BJ319" s="82"/>
      <c r="BK319" s="82"/>
      <c r="BL319" s="82"/>
      <c r="BM319" s="82"/>
      <c r="BN319" s="82"/>
      <c r="BO319" s="82"/>
      <c r="BP319" s="82"/>
      <c r="BQ319" s="82"/>
      <c r="BR319" s="82"/>
      <c r="BS319" s="82"/>
      <c r="BT319" s="82"/>
      <c r="BU319" s="82"/>
      <c r="BV319" s="82"/>
      <c r="BW319" s="82"/>
      <c r="BX319" s="82"/>
      <c r="BY319" s="82"/>
      <c r="BZ319" s="82"/>
      <c r="CA319" s="82"/>
      <c r="CB319" s="82"/>
      <c r="CC319" s="82"/>
      <c r="CD319" s="82"/>
      <c r="CE319" s="82"/>
      <c r="CF319" s="82"/>
      <c r="CG319" s="82"/>
      <c r="CH319" s="82"/>
      <c r="CI319" s="82"/>
      <c r="CJ319" s="82"/>
      <c r="CK319" s="82"/>
      <c r="CL319" s="82"/>
      <c r="CM319" s="82"/>
      <c r="CN319" s="82"/>
      <c r="CO319" s="82"/>
      <c r="CP319" s="82"/>
      <c r="CQ319" s="82"/>
      <c r="CR319" s="82"/>
      <c r="CS319" s="82"/>
      <c r="CT319" s="82"/>
      <c r="CU319" s="82"/>
      <c r="CV319" s="82"/>
      <c r="CW319" s="82"/>
      <c r="CX319" s="82"/>
      <c r="CY319" s="82"/>
      <c r="CZ319" s="82"/>
      <c r="DA319" s="82"/>
      <c r="DB319" s="82"/>
      <c r="DC319" s="82"/>
      <c r="DD319" s="82"/>
      <c r="DE319" s="82"/>
      <c r="DF319" s="82"/>
      <c r="DG319" s="82"/>
      <c r="DH319" s="82"/>
      <c r="DI319" s="82"/>
      <c r="DJ319" s="82"/>
      <c r="DK319" s="82"/>
      <c r="DL319" s="82"/>
      <c r="DM319" s="82"/>
      <c r="DN319" s="82"/>
      <c r="DO319" s="82"/>
      <c r="DP319" s="82"/>
      <c r="DQ319" s="82"/>
      <c r="DR319" s="82"/>
      <c r="DS319" s="82"/>
      <c r="DT319" s="82"/>
      <c r="DU319" s="82"/>
      <c r="DV319" s="82"/>
      <c r="DW319" s="82"/>
      <c r="DX319" s="82"/>
      <c r="DY319" s="82"/>
      <c r="DZ319" s="82"/>
      <c r="EA319" s="82"/>
      <c r="EB319" s="82"/>
      <c r="EC319" s="82"/>
      <c r="ED319" s="82"/>
      <c r="EE319" s="82"/>
      <c r="EF319" s="82"/>
      <c r="EG319" s="82"/>
      <c r="EH319" s="82"/>
      <c r="EI319" s="82"/>
      <c r="EJ319" s="82"/>
      <c r="EK319" s="82"/>
      <c r="EL319" s="82"/>
      <c r="EM319" s="82"/>
      <c r="EN319" s="82"/>
      <c r="EO319" s="82"/>
      <c r="EP319" s="82"/>
      <c r="EQ319" s="82"/>
      <c r="ER319" s="82"/>
      <c r="ES319" s="82"/>
      <c r="ET319" s="82"/>
      <c r="EU319" s="82"/>
      <c r="EV319" s="82"/>
      <c r="EW319" s="82"/>
      <c r="EX319" s="82"/>
      <c r="EY319" s="82"/>
      <c r="EZ319" s="82"/>
      <c r="FA319" s="82"/>
      <c r="FB319" s="82"/>
      <c r="FC319" s="82"/>
      <c r="FD319" s="82"/>
      <c r="FE319" s="82"/>
      <c r="FF319" s="82"/>
      <c r="FG319" s="82"/>
      <c r="FH319" s="82"/>
      <c r="FI319" s="82"/>
      <c r="FJ319" s="82"/>
      <c r="FK319" s="82"/>
      <c r="FL319" s="82"/>
      <c r="FM319" s="82"/>
      <c r="FN319" s="82"/>
      <c r="FO319" s="82"/>
      <c r="FP319" s="82"/>
      <c r="FQ319" s="82"/>
      <c r="FR319" s="82"/>
      <c r="FS319" s="82"/>
      <c r="FT319" s="82"/>
      <c r="FU319" s="82"/>
      <c r="FV319" s="82"/>
      <c r="FW319" s="82"/>
      <c r="FX319" s="82"/>
      <c r="FY319" s="82"/>
      <c r="FZ319" s="82"/>
      <c r="GA319" s="82"/>
      <c r="GB319" s="82"/>
      <c r="GC319" s="82"/>
      <c r="GD319" s="82"/>
      <c r="GE319" s="82"/>
      <c r="GF319" s="82"/>
      <c r="GG319" s="82"/>
      <c r="GH319" s="82"/>
      <c r="GI319" s="82"/>
      <c r="GJ319" s="82"/>
      <c r="GK319" s="82"/>
      <c r="GL319" s="82"/>
      <c r="GM319" s="82"/>
      <c r="GN319" s="82"/>
      <c r="GO319" s="82"/>
      <c r="GP319" s="82"/>
      <c r="GQ319" s="82"/>
      <c r="GR319" s="82"/>
      <c r="GS319" s="82"/>
      <c r="GT319" s="82"/>
      <c r="GU319" s="82"/>
      <c r="GV319" s="82"/>
      <c r="GW319" s="82"/>
      <c r="GX319" s="82"/>
      <c r="GY319" s="82"/>
      <c r="GZ319" s="82"/>
      <c r="HA319" s="82"/>
      <c r="HB319" s="82"/>
      <c r="HC319" s="82"/>
      <c r="HD319" s="82"/>
      <c r="HE319" s="82"/>
      <c r="HF319" s="82"/>
      <c r="HG319" s="82"/>
      <c r="HH319" s="82"/>
      <c r="HI319" s="82"/>
      <c r="HJ319" s="82"/>
      <c r="HK319" s="82"/>
      <c r="HL319" s="82"/>
      <c r="HM319" s="82"/>
      <c r="HN319" s="82"/>
      <c r="HO319" s="82"/>
      <c r="HP319" s="82"/>
      <c r="HQ319" s="82"/>
      <c r="HR319" s="82"/>
      <c r="HS319" s="82"/>
      <c r="HT319" s="82"/>
      <c r="HU319" s="82"/>
      <c r="HV319" s="82"/>
      <c r="HW319" s="82"/>
      <c r="HX319" s="82"/>
      <c r="HY319" s="82"/>
      <c r="HZ319" s="82"/>
      <c r="IA319" s="82"/>
      <c r="IB319" s="82"/>
      <c r="IC319" s="82"/>
      <c r="ID319" s="82"/>
      <c r="IE319" s="82"/>
      <c r="IF319" s="82"/>
      <c r="IG319" s="82"/>
      <c r="IH319" s="82"/>
      <c r="II319" s="82"/>
      <c r="IJ319" s="82"/>
      <c r="IK319" s="82"/>
      <c r="IL319" s="82"/>
      <c r="IM319" s="82"/>
      <c r="IN319" s="82"/>
      <c r="IO319" s="82"/>
      <c r="IP319" s="82"/>
      <c r="IQ319" s="82"/>
      <c r="IR319" s="82"/>
      <c r="IS319" s="82"/>
      <c r="IT319" s="82"/>
      <c r="IU319" s="82"/>
      <c r="IV319" s="82"/>
    </row>
    <row r="320" spans="1:256" s="30" customFormat="1" ht="23.65" thickTop="1">
      <c r="A320" s="52"/>
      <c r="F320" s="34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  <c r="AD320" s="53"/>
      <c r="AE320" s="53"/>
      <c r="AF320" s="53"/>
      <c r="AG320" s="53"/>
      <c r="AH320" s="53"/>
      <c r="AI320" s="53"/>
      <c r="AJ320" s="53"/>
      <c r="AK320" s="53"/>
      <c r="AL320" s="53"/>
      <c r="AM320" s="53"/>
      <c r="AN320" s="53"/>
      <c r="AO320" s="53"/>
      <c r="AP320" s="53"/>
      <c r="AQ320" s="53"/>
      <c r="AR320" s="53"/>
      <c r="AS320" s="53"/>
      <c r="AT320" s="53"/>
      <c r="AU320" s="53"/>
      <c r="AV320" s="53"/>
      <c r="AW320" s="53"/>
      <c r="AX320" s="53"/>
      <c r="AY320" s="53"/>
      <c r="AZ320" s="53"/>
      <c r="BA320" s="53"/>
      <c r="BB320" s="53"/>
      <c r="BC320" s="53"/>
      <c r="BD320" s="53"/>
      <c r="BE320" s="53"/>
      <c r="BF320" s="53"/>
      <c r="BG320" s="53"/>
      <c r="BH320" s="53"/>
      <c r="BI320" s="53"/>
      <c r="BJ320" s="53"/>
      <c r="BK320" s="53"/>
      <c r="BL320" s="53"/>
      <c r="BM320" s="53"/>
      <c r="BN320" s="53"/>
      <c r="BO320" s="53"/>
      <c r="BP320" s="53"/>
      <c r="BQ320" s="53"/>
      <c r="BR320" s="53"/>
      <c r="BS320" s="53"/>
      <c r="BT320" s="53"/>
      <c r="BU320" s="53"/>
      <c r="BV320" s="53"/>
      <c r="BW320" s="53"/>
      <c r="BX320" s="53"/>
      <c r="BY320" s="53"/>
      <c r="BZ320" s="53"/>
      <c r="CA320" s="53"/>
      <c r="CB320" s="53"/>
      <c r="CC320" s="53"/>
      <c r="CD320" s="53"/>
      <c r="CE320" s="53"/>
      <c r="CF320" s="53"/>
      <c r="CG320" s="53"/>
      <c r="CH320" s="53"/>
      <c r="CI320" s="53"/>
      <c r="CJ320" s="53"/>
      <c r="CK320" s="53"/>
      <c r="CL320" s="53"/>
      <c r="CM320" s="53"/>
      <c r="CN320" s="53"/>
      <c r="CO320" s="53"/>
      <c r="CP320" s="53"/>
      <c r="CQ320" s="53"/>
      <c r="CR320" s="53"/>
      <c r="CS320" s="53"/>
      <c r="CT320" s="53"/>
      <c r="CU320" s="53"/>
      <c r="CV320" s="53"/>
      <c r="CW320" s="53"/>
      <c r="CX320" s="53"/>
      <c r="CY320" s="53"/>
      <c r="CZ320" s="53"/>
      <c r="DA320" s="53"/>
      <c r="DB320" s="53"/>
      <c r="DC320" s="53"/>
      <c r="DD320" s="53"/>
      <c r="DE320" s="53"/>
      <c r="DF320" s="53"/>
      <c r="DG320" s="53"/>
      <c r="DH320" s="53"/>
      <c r="DI320" s="53"/>
      <c r="DJ320" s="53"/>
      <c r="DK320" s="53"/>
      <c r="DL320" s="53"/>
      <c r="DM320" s="53"/>
      <c r="DN320" s="53"/>
      <c r="DO320" s="53"/>
      <c r="DP320" s="53"/>
      <c r="DQ320" s="53"/>
      <c r="DR320" s="53"/>
      <c r="DS320" s="53"/>
      <c r="DT320" s="53"/>
      <c r="DU320" s="53"/>
      <c r="DV320" s="53"/>
      <c r="DW320" s="53"/>
      <c r="DX320" s="53"/>
      <c r="DY320" s="53"/>
      <c r="DZ320" s="53"/>
      <c r="EA320" s="53"/>
      <c r="EB320" s="53"/>
      <c r="EC320" s="53"/>
      <c r="ED320" s="53"/>
      <c r="EE320" s="53"/>
      <c r="EF320" s="53"/>
      <c r="EG320" s="53"/>
      <c r="EH320" s="53"/>
      <c r="EI320" s="53"/>
      <c r="EJ320" s="53"/>
      <c r="EK320" s="53"/>
      <c r="EL320" s="53"/>
      <c r="EM320" s="53"/>
      <c r="EN320" s="53"/>
      <c r="EO320" s="53"/>
      <c r="EP320" s="53"/>
      <c r="EQ320" s="53"/>
      <c r="ER320" s="53"/>
      <c r="ES320" s="53"/>
      <c r="ET320" s="53"/>
      <c r="EU320" s="53"/>
      <c r="EV320" s="53"/>
      <c r="EW320" s="53"/>
      <c r="EX320" s="53"/>
      <c r="EY320" s="53"/>
      <c r="EZ320" s="53"/>
      <c r="FA320" s="53"/>
      <c r="FB320" s="53"/>
      <c r="FC320" s="53"/>
      <c r="FD320" s="53"/>
      <c r="FE320" s="53"/>
      <c r="FF320" s="53"/>
      <c r="FG320" s="53"/>
      <c r="FH320" s="53"/>
      <c r="FI320" s="53"/>
      <c r="FJ320" s="53"/>
      <c r="FK320" s="53"/>
      <c r="FL320" s="53"/>
      <c r="FM320" s="53"/>
      <c r="FN320" s="53"/>
      <c r="FO320" s="53"/>
      <c r="FP320" s="53"/>
      <c r="FQ320" s="53"/>
      <c r="FR320" s="53"/>
      <c r="FS320" s="53"/>
      <c r="FT320" s="53"/>
      <c r="FU320" s="53"/>
      <c r="FV320" s="53"/>
      <c r="FW320" s="53"/>
      <c r="FX320" s="53"/>
      <c r="FY320" s="53"/>
      <c r="FZ320" s="53"/>
      <c r="GA320" s="53"/>
      <c r="GB320" s="53"/>
      <c r="GC320" s="53"/>
      <c r="GD320" s="53"/>
      <c r="GE320" s="53"/>
      <c r="GF320" s="53"/>
      <c r="GG320" s="53"/>
      <c r="GH320" s="53"/>
      <c r="GI320" s="53"/>
      <c r="GJ320" s="53"/>
      <c r="GK320" s="53"/>
      <c r="GL320" s="53"/>
      <c r="GM320" s="53"/>
      <c r="GN320" s="53"/>
      <c r="GO320" s="53"/>
      <c r="GP320" s="53"/>
      <c r="GQ320" s="53"/>
      <c r="GR320" s="53"/>
      <c r="GS320" s="53"/>
      <c r="GT320" s="53"/>
      <c r="GU320" s="53"/>
      <c r="GV320" s="53"/>
      <c r="GW320" s="53"/>
      <c r="GX320" s="53"/>
      <c r="GY320" s="53"/>
      <c r="GZ320" s="53"/>
      <c r="HA320" s="53"/>
      <c r="HB320" s="53"/>
      <c r="HC320" s="53"/>
      <c r="HD320" s="53"/>
      <c r="HE320" s="53"/>
      <c r="HF320" s="53"/>
      <c r="HG320" s="53"/>
      <c r="HH320" s="53"/>
      <c r="HI320" s="53"/>
      <c r="HJ320" s="53"/>
      <c r="HK320" s="53"/>
      <c r="HL320" s="53"/>
      <c r="HM320" s="53"/>
      <c r="HN320" s="53"/>
      <c r="HO320" s="53"/>
      <c r="HP320" s="53"/>
      <c r="HQ320" s="53"/>
      <c r="HR320" s="53"/>
      <c r="HS320" s="53"/>
      <c r="HT320" s="53"/>
      <c r="HU320" s="53"/>
      <c r="HV320" s="53"/>
      <c r="HW320" s="53"/>
      <c r="HX320" s="53"/>
      <c r="HY320" s="53"/>
      <c r="HZ320" s="53"/>
      <c r="IA320" s="53"/>
      <c r="IB320" s="53"/>
      <c r="IC320" s="53"/>
      <c r="ID320" s="53"/>
      <c r="IE320" s="53"/>
      <c r="IF320" s="53"/>
      <c r="IG320" s="53"/>
      <c r="IH320" s="53"/>
      <c r="II320" s="53"/>
      <c r="IJ320" s="53"/>
      <c r="IK320" s="53"/>
      <c r="IL320" s="53"/>
      <c r="IM320" s="53"/>
      <c r="IN320" s="53"/>
      <c r="IO320" s="53"/>
      <c r="IP320" s="53"/>
      <c r="IQ320" s="53"/>
      <c r="IR320" s="53"/>
      <c r="IS320" s="53"/>
      <c r="IT320" s="53"/>
      <c r="IU320" s="53"/>
      <c r="IV320" s="53"/>
    </row>
    <row r="321" spans="1:256" s="30" customFormat="1">
      <c r="A321" s="68" t="s">
        <v>107</v>
      </c>
      <c r="F321" s="34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  <c r="AD321" s="53"/>
      <c r="AE321" s="53"/>
      <c r="AF321" s="53"/>
      <c r="AG321" s="53"/>
      <c r="AH321" s="53"/>
      <c r="AI321" s="53"/>
      <c r="AJ321" s="53"/>
      <c r="AK321" s="53"/>
      <c r="AL321" s="53"/>
      <c r="AM321" s="53"/>
      <c r="AN321" s="53"/>
      <c r="AO321" s="53"/>
      <c r="AP321" s="53"/>
      <c r="AQ321" s="53"/>
      <c r="AR321" s="53"/>
      <c r="AS321" s="53"/>
      <c r="AT321" s="53"/>
      <c r="AU321" s="53"/>
      <c r="AV321" s="53"/>
      <c r="AW321" s="53"/>
      <c r="AX321" s="53"/>
      <c r="AY321" s="53"/>
      <c r="AZ321" s="53"/>
      <c r="BA321" s="53"/>
      <c r="BB321" s="53"/>
      <c r="BC321" s="53"/>
      <c r="BD321" s="53"/>
      <c r="BE321" s="53"/>
      <c r="BF321" s="53"/>
      <c r="BG321" s="53"/>
      <c r="BH321" s="53"/>
      <c r="BI321" s="53"/>
      <c r="BJ321" s="53"/>
      <c r="BK321" s="53"/>
      <c r="BL321" s="53"/>
      <c r="BM321" s="53"/>
      <c r="BN321" s="53"/>
      <c r="BO321" s="53"/>
      <c r="BP321" s="53"/>
      <c r="BQ321" s="53"/>
      <c r="BR321" s="53"/>
      <c r="BS321" s="53"/>
      <c r="BT321" s="53"/>
      <c r="BU321" s="53"/>
      <c r="BV321" s="53"/>
      <c r="BW321" s="53"/>
      <c r="BX321" s="53"/>
      <c r="BY321" s="53"/>
      <c r="BZ321" s="53"/>
      <c r="CA321" s="53"/>
      <c r="CB321" s="53"/>
      <c r="CC321" s="53"/>
      <c r="CD321" s="53"/>
      <c r="CE321" s="53"/>
      <c r="CF321" s="53"/>
      <c r="CG321" s="53"/>
      <c r="CH321" s="53"/>
      <c r="CI321" s="53"/>
      <c r="CJ321" s="53"/>
      <c r="CK321" s="53"/>
      <c r="CL321" s="53"/>
      <c r="CM321" s="53"/>
      <c r="CN321" s="53"/>
      <c r="CO321" s="53"/>
      <c r="CP321" s="53"/>
      <c r="CQ321" s="53"/>
      <c r="CR321" s="53"/>
      <c r="CS321" s="53"/>
      <c r="CT321" s="53"/>
      <c r="CU321" s="53"/>
      <c r="CV321" s="53"/>
      <c r="CW321" s="53"/>
      <c r="CX321" s="53"/>
      <c r="CY321" s="53"/>
      <c r="CZ321" s="53"/>
      <c r="DA321" s="53"/>
      <c r="DB321" s="53"/>
      <c r="DC321" s="53"/>
      <c r="DD321" s="53"/>
      <c r="DE321" s="53"/>
      <c r="DF321" s="53"/>
      <c r="DG321" s="53"/>
      <c r="DH321" s="53"/>
      <c r="DI321" s="53"/>
      <c r="DJ321" s="53"/>
      <c r="DK321" s="53"/>
      <c r="DL321" s="53"/>
      <c r="DM321" s="53"/>
      <c r="DN321" s="53"/>
      <c r="DO321" s="53"/>
      <c r="DP321" s="53"/>
      <c r="DQ321" s="53"/>
      <c r="DR321" s="53"/>
      <c r="DS321" s="53"/>
      <c r="DT321" s="53"/>
      <c r="DU321" s="53"/>
      <c r="DV321" s="53"/>
      <c r="DW321" s="53"/>
      <c r="DX321" s="53"/>
      <c r="DY321" s="53"/>
      <c r="DZ321" s="53"/>
      <c r="EA321" s="53"/>
      <c r="EB321" s="53"/>
      <c r="EC321" s="53"/>
      <c r="ED321" s="53"/>
      <c r="EE321" s="53"/>
      <c r="EF321" s="53"/>
      <c r="EG321" s="53"/>
      <c r="EH321" s="53"/>
      <c r="EI321" s="53"/>
      <c r="EJ321" s="53"/>
      <c r="EK321" s="53"/>
      <c r="EL321" s="53"/>
      <c r="EM321" s="53"/>
      <c r="EN321" s="53"/>
      <c r="EO321" s="53"/>
      <c r="EP321" s="53"/>
      <c r="EQ321" s="53"/>
      <c r="ER321" s="53"/>
      <c r="ES321" s="53"/>
      <c r="ET321" s="53"/>
      <c r="EU321" s="53"/>
      <c r="EV321" s="53"/>
      <c r="EW321" s="53"/>
      <c r="EX321" s="53"/>
      <c r="EY321" s="53"/>
      <c r="EZ321" s="53"/>
      <c r="FA321" s="53"/>
      <c r="FB321" s="53"/>
      <c r="FC321" s="53"/>
      <c r="FD321" s="53"/>
      <c r="FE321" s="53"/>
      <c r="FF321" s="53"/>
      <c r="FG321" s="53"/>
      <c r="FH321" s="53"/>
      <c r="FI321" s="53"/>
      <c r="FJ321" s="53"/>
      <c r="FK321" s="53"/>
      <c r="FL321" s="53"/>
      <c r="FM321" s="53"/>
      <c r="FN321" s="53"/>
      <c r="FO321" s="53"/>
      <c r="FP321" s="53"/>
      <c r="FQ321" s="53"/>
      <c r="FR321" s="53"/>
      <c r="FS321" s="53"/>
      <c r="FT321" s="53"/>
      <c r="FU321" s="53"/>
      <c r="FV321" s="53"/>
      <c r="FW321" s="53"/>
      <c r="FX321" s="53"/>
      <c r="FY321" s="53"/>
      <c r="FZ321" s="53"/>
      <c r="GA321" s="53"/>
      <c r="GB321" s="53"/>
      <c r="GC321" s="53"/>
      <c r="GD321" s="53"/>
      <c r="GE321" s="53"/>
      <c r="GF321" s="53"/>
      <c r="GG321" s="53"/>
      <c r="GH321" s="53"/>
      <c r="GI321" s="53"/>
      <c r="GJ321" s="53"/>
      <c r="GK321" s="53"/>
      <c r="GL321" s="53"/>
      <c r="GM321" s="53"/>
      <c r="GN321" s="53"/>
      <c r="GO321" s="53"/>
      <c r="GP321" s="53"/>
      <c r="GQ321" s="53"/>
      <c r="GR321" s="53"/>
      <c r="GS321" s="53"/>
      <c r="GT321" s="53"/>
      <c r="GU321" s="53"/>
      <c r="GV321" s="53"/>
      <c r="GW321" s="53"/>
      <c r="GX321" s="53"/>
      <c r="GY321" s="53"/>
      <c r="GZ321" s="53"/>
      <c r="HA321" s="53"/>
      <c r="HB321" s="53"/>
      <c r="HC321" s="53"/>
      <c r="HD321" s="53"/>
      <c r="HE321" s="53"/>
      <c r="HF321" s="53"/>
      <c r="HG321" s="53"/>
      <c r="HH321" s="53"/>
      <c r="HI321" s="53"/>
      <c r="HJ321" s="53"/>
      <c r="HK321" s="53"/>
      <c r="HL321" s="53"/>
      <c r="HM321" s="53"/>
      <c r="HN321" s="53"/>
      <c r="HO321" s="53"/>
      <c r="HP321" s="53"/>
      <c r="HQ321" s="53"/>
      <c r="HR321" s="53"/>
      <c r="HS321" s="53"/>
      <c r="HT321" s="53"/>
      <c r="HU321" s="53"/>
      <c r="HV321" s="53"/>
      <c r="HW321" s="53"/>
      <c r="HX321" s="53"/>
      <c r="HY321" s="53"/>
      <c r="HZ321" s="53"/>
      <c r="IA321" s="53"/>
      <c r="IB321" s="53"/>
      <c r="IC321" s="53"/>
      <c r="ID321" s="53"/>
      <c r="IE321" s="53"/>
      <c r="IF321" s="53"/>
      <c r="IG321" s="53"/>
      <c r="IH321" s="53"/>
      <c r="II321" s="53"/>
      <c r="IJ321" s="53"/>
      <c r="IK321" s="53"/>
      <c r="IL321" s="53"/>
      <c r="IM321" s="53"/>
      <c r="IN321" s="53"/>
      <c r="IO321" s="53"/>
      <c r="IP321" s="53"/>
      <c r="IQ321" s="53"/>
      <c r="IR321" s="53"/>
      <c r="IS321" s="53"/>
      <c r="IT321" s="53"/>
      <c r="IU321" s="53"/>
      <c r="IV321" s="53"/>
    </row>
    <row r="322" spans="1:256" s="30" customFormat="1">
      <c r="A322" s="52" t="s">
        <v>108</v>
      </c>
      <c r="F322" s="34"/>
      <c r="G322" s="53"/>
      <c r="H322" s="53">
        <v>220000</v>
      </c>
      <c r="I322" s="53"/>
      <c r="J322" s="76">
        <v>0</v>
      </c>
      <c r="K322" s="53"/>
      <c r="L322" s="53">
        <v>8460</v>
      </c>
      <c r="M322" s="53"/>
      <c r="N322" s="54">
        <v>7664</v>
      </c>
      <c r="O322" s="53"/>
      <c r="P322" s="54">
        <v>-306</v>
      </c>
      <c r="Q322" s="53"/>
      <c r="R322" s="53">
        <v>235818</v>
      </c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  <c r="AD322" s="53"/>
      <c r="AE322" s="53"/>
      <c r="AF322" s="53"/>
      <c r="AG322" s="53"/>
      <c r="AH322" s="53"/>
      <c r="AI322" s="53"/>
      <c r="AJ322" s="53"/>
      <c r="AK322" s="53"/>
      <c r="AL322" s="53"/>
      <c r="AM322" s="53"/>
      <c r="AN322" s="53"/>
      <c r="AO322" s="53"/>
      <c r="AP322" s="53"/>
      <c r="AQ322" s="53"/>
      <c r="AR322" s="53"/>
      <c r="AS322" s="53"/>
      <c r="AT322" s="53"/>
      <c r="AU322" s="53"/>
      <c r="AV322" s="53"/>
      <c r="AW322" s="53"/>
      <c r="AX322" s="53"/>
      <c r="AY322" s="53"/>
      <c r="AZ322" s="53"/>
      <c r="BA322" s="53"/>
      <c r="BB322" s="53"/>
      <c r="BC322" s="53"/>
      <c r="BD322" s="53"/>
      <c r="BE322" s="53"/>
      <c r="BF322" s="53"/>
      <c r="BG322" s="53"/>
      <c r="BH322" s="53"/>
      <c r="BI322" s="53"/>
      <c r="BJ322" s="53"/>
      <c r="BK322" s="53"/>
      <c r="BL322" s="53"/>
      <c r="BM322" s="53"/>
      <c r="BN322" s="53"/>
      <c r="BO322" s="53"/>
      <c r="BP322" s="53"/>
      <c r="BQ322" s="53"/>
      <c r="BR322" s="53"/>
      <c r="BS322" s="53"/>
      <c r="BT322" s="53"/>
      <c r="BU322" s="53"/>
      <c r="BV322" s="53"/>
      <c r="BW322" s="53"/>
      <c r="BX322" s="53"/>
      <c r="BY322" s="53"/>
      <c r="BZ322" s="53"/>
      <c r="CA322" s="53"/>
      <c r="CB322" s="53"/>
      <c r="CC322" s="53"/>
      <c r="CD322" s="53"/>
      <c r="CE322" s="53"/>
      <c r="CF322" s="53"/>
      <c r="CG322" s="53"/>
      <c r="CH322" s="53"/>
      <c r="CI322" s="53"/>
      <c r="CJ322" s="53"/>
      <c r="CK322" s="53"/>
      <c r="CL322" s="53"/>
      <c r="CM322" s="53"/>
      <c r="CN322" s="53"/>
      <c r="CO322" s="53"/>
      <c r="CP322" s="53"/>
      <c r="CQ322" s="53"/>
      <c r="CR322" s="53"/>
      <c r="CS322" s="53"/>
      <c r="CT322" s="53"/>
      <c r="CU322" s="53"/>
      <c r="CV322" s="53"/>
      <c r="CW322" s="53"/>
      <c r="CX322" s="53"/>
      <c r="CY322" s="53"/>
      <c r="CZ322" s="53"/>
      <c r="DA322" s="53"/>
      <c r="DB322" s="53"/>
      <c r="DC322" s="53"/>
      <c r="DD322" s="53"/>
      <c r="DE322" s="53"/>
      <c r="DF322" s="53"/>
      <c r="DG322" s="53"/>
      <c r="DH322" s="53"/>
      <c r="DI322" s="53"/>
      <c r="DJ322" s="53"/>
      <c r="DK322" s="53"/>
      <c r="DL322" s="53"/>
      <c r="DM322" s="53"/>
      <c r="DN322" s="53"/>
      <c r="DO322" s="53"/>
      <c r="DP322" s="53"/>
      <c r="DQ322" s="53"/>
      <c r="DR322" s="53"/>
      <c r="DS322" s="53"/>
      <c r="DT322" s="53"/>
      <c r="DU322" s="53"/>
      <c r="DV322" s="53"/>
      <c r="DW322" s="53"/>
      <c r="DX322" s="53"/>
      <c r="DY322" s="53"/>
      <c r="DZ322" s="53"/>
      <c r="EA322" s="53"/>
      <c r="EB322" s="53"/>
      <c r="EC322" s="53"/>
      <c r="ED322" s="53"/>
      <c r="EE322" s="53"/>
      <c r="EF322" s="53"/>
      <c r="EG322" s="53"/>
      <c r="EH322" s="53"/>
      <c r="EI322" s="53"/>
      <c r="EJ322" s="53"/>
      <c r="EK322" s="53"/>
      <c r="EL322" s="53"/>
      <c r="EM322" s="53"/>
      <c r="EN322" s="53"/>
      <c r="EO322" s="53"/>
      <c r="EP322" s="53"/>
      <c r="EQ322" s="53"/>
      <c r="ER322" s="53"/>
      <c r="ES322" s="53"/>
      <c r="ET322" s="53"/>
      <c r="EU322" s="53"/>
      <c r="EV322" s="53"/>
      <c r="EW322" s="53"/>
      <c r="EX322" s="53"/>
      <c r="EY322" s="53"/>
      <c r="EZ322" s="53"/>
      <c r="FA322" s="53"/>
      <c r="FB322" s="53"/>
      <c r="FC322" s="53"/>
      <c r="FD322" s="53"/>
      <c r="FE322" s="53"/>
      <c r="FF322" s="53"/>
      <c r="FG322" s="53"/>
      <c r="FH322" s="53"/>
      <c r="FI322" s="53"/>
      <c r="FJ322" s="53"/>
      <c r="FK322" s="53"/>
      <c r="FL322" s="53"/>
      <c r="FM322" s="53"/>
      <c r="FN322" s="53"/>
      <c r="FO322" s="53"/>
      <c r="FP322" s="53"/>
      <c r="FQ322" s="53"/>
      <c r="FR322" s="53"/>
      <c r="FS322" s="53"/>
      <c r="FT322" s="53"/>
      <c r="FU322" s="53"/>
      <c r="FV322" s="53"/>
      <c r="FW322" s="53"/>
      <c r="FX322" s="53"/>
      <c r="FY322" s="53"/>
      <c r="FZ322" s="53"/>
      <c r="GA322" s="53"/>
      <c r="GB322" s="53"/>
      <c r="GC322" s="53"/>
      <c r="GD322" s="53"/>
      <c r="GE322" s="53"/>
      <c r="GF322" s="53"/>
      <c r="GG322" s="53"/>
      <c r="GH322" s="53"/>
      <c r="GI322" s="53"/>
      <c r="GJ322" s="53"/>
      <c r="GK322" s="53"/>
      <c r="GL322" s="53"/>
      <c r="GM322" s="53"/>
      <c r="GN322" s="53"/>
      <c r="GO322" s="53"/>
      <c r="GP322" s="53"/>
      <c r="GQ322" s="53"/>
      <c r="GR322" s="53"/>
      <c r="GS322" s="53"/>
      <c r="GT322" s="53"/>
      <c r="GU322" s="53"/>
      <c r="GV322" s="53"/>
      <c r="GW322" s="53"/>
      <c r="GX322" s="53"/>
      <c r="GY322" s="53"/>
      <c r="GZ322" s="53"/>
      <c r="HA322" s="53"/>
      <c r="HB322" s="53"/>
      <c r="HC322" s="53"/>
      <c r="HD322" s="53"/>
      <c r="HE322" s="53"/>
      <c r="HF322" s="53"/>
      <c r="HG322" s="53"/>
      <c r="HH322" s="53"/>
      <c r="HI322" s="53"/>
      <c r="HJ322" s="53"/>
      <c r="HK322" s="53"/>
      <c r="HL322" s="53"/>
      <c r="HM322" s="53"/>
      <c r="HN322" s="53"/>
      <c r="HO322" s="53"/>
      <c r="HP322" s="53"/>
      <c r="HQ322" s="53"/>
      <c r="HR322" s="53"/>
      <c r="HS322" s="53"/>
      <c r="HT322" s="53"/>
      <c r="HU322" s="53"/>
      <c r="HV322" s="53"/>
      <c r="HW322" s="53"/>
      <c r="HX322" s="53"/>
      <c r="HY322" s="53"/>
      <c r="HZ322" s="53"/>
      <c r="IA322" s="53"/>
      <c r="IB322" s="53"/>
      <c r="IC322" s="53"/>
      <c r="ID322" s="53"/>
      <c r="IE322" s="53"/>
      <c r="IF322" s="53"/>
      <c r="IG322" s="53"/>
      <c r="IH322" s="53"/>
      <c r="II322" s="53"/>
      <c r="IJ322" s="53"/>
      <c r="IK322" s="53"/>
      <c r="IL322" s="53"/>
      <c r="IM322" s="53"/>
      <c r="IN322" s="53"/>
      <c r="IO322" s="53"/>
      <c r="IP322" s="53"/>
      <c r="IQ322" s="53"/>
      <c r="IR322" s="53"/>
      <c r="IS322" s="53"/>
      <c r="IT322" s="53"/>
      <c r="IU322" s="53"/>
      <c r="IV322" s="53"/>
    </row>
    <row r="323" spans="1:256" s="30" customFormat="1">
      <c r="A323" s="30" t="s">
        <v>112</v>
      </c>
      <c r="F323" s="34">
        <v>17</v>
      </c>
      <c r="G323" s="53"/>
      <c r="H323" s="78">
        <v>80000</v>
      </c>
      <c r="I323" s="76"/>
      <c r="J323" s="76">
        <v>171214</v>
      </c>
      <c r="K323" s="76"/>
      <c r="L323" s="96">
        <v>0</v>
      </c>
      <c r="M323" s="53"/>
      <c r="N323" s="96">
        <v>0</v>
      </c>
      <c r="O323" s="53"/>
      <c r="P323" s="54">
        <v>0</v>
      </c>
      <c r="Q323" s="53"/>
      <c r="R323" s="53">
        <v>251214</v>
      </c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  <c r="AD323" s="53"/>
      <c r="AE323" s="53"/>
      <c r="AF323" s="53"/>
      <c r="AG323" s="53"/>
      <c r="AH323" s="53"/>
      <c r="AI323" s="53"/>
      <c r="AJ323" s="53"/>
      <c r="AK323" s="53"/>
      <c r="AL323" s="53"/>
      <c r="AM323" s="53"/>
      <c r="AN323" s="53"/>
      <c r="AO323" s="53"/>
      <c r="AP323" s="53"/>
      <c r="AQ323" s="53"/>
      <c r="AR323" s="53"/>
      <c r="AS323" s="53"/>
      <c r="AT323" s="53"/>
      <c r="AU323" s="53"/>
      <c r="AV323" s="53"/>
      <c r="AW323" s="53"/>
      <c r="AX323" s="53"/>
      <c r="AY323" s="53"/>
      <c r="AZ323" s="53"/>
      <c r="BA323" s="53"/>
      <c r="BB323" s="53"/>
      <c r="BC323" s="53"/>
      <c r="BD323" s="53"/>
      <c r="BE323" s="53"/>
      <c r="BF323" s="53"/>
      <c r="BG323" s="53"/>
      <c r="BH323" s="53"/>
      <c r="BI323" s="53"/>
      <c r="BJ323" s="53"/>
      <c r="BK323" s="53"/>
      <c r="BL323" s="53"/>
      <c r="BM323" s="53"/>
      <c r="BN323" s="53"/>
      <c r="BO323" s="53"/>
      <c r="BP323" s="53"/>
      <c r="BQ323" s="53"/>
      <c r="BR323" s="53"/>
      <c r="BS323" s="53"/>
      <c r="BT323" s="53"/>
      <c r="BU323" s="53"/>
      <c r="BV323" s="53"/>
      <c r="BW323" s="53"/>
      <c r="BX323" s="53"/>
      <c r="BY323" s="53"/>
      <c r="BZ323" s="53"/>
      <c r="CA323" s="53"/>
      <c r="CB323" s="53"/>
      <c r="CC323" s="53"/>
      <c r="CD323" s="53"/>
      <c r="CE323" s="53"/>
      <c r="CF323" s="53"/>
      <c r="CG323" s="53"/>
      <c r="CH323" s="53"/>
      <c r="CI323" s="53"/>
      <c r="CJ323" s="53"/>
      <c r="CK323" s="53"/>
      <c r="CL323" s="53"/>
      <c r="CM323" s="53"/>
      <c r="CN323" s="53"/>
      <c r="CO323" s="53"/>
      <c r="CP323" s="53"/>
      <c r="CQ323" s="53"/>
      <c r="CR323" s="53"/>
      <c r="CS323" s="53"/>
      <c r="CT323" s="53"/>
      <c r="CU323" s="53"/>
      <c r="CV323" s="53"/>
      <c r="CW323" s="53"/>
      <c r="CX323" s="53"/>
      <c r="CY323" s="53"/>
      <c r="CZ323" s="53"/>
      <c r="DA323" s="53"/>
      <c r="DB323" s="53"/>
      <c r="DC323" s="53"/>
      <c r="DD323" s="53"/>
      <c r="DE323" s="53"/>
      <c r="DF323" s="53"/>
      <c r="DG323" s="53"/>
      <c r="DH323" s="53"/>
      <c r="DI323" s="53"/>
      <c r="DJ323" s="53"/>
      <c r="DK323" s="53"/>
      <c r="DL323" s="53"/>
      <c r="DM323" s="53"/>
      <c r="DN323" s="53"/>
      <c r="DO323" s="53"/>
      <c r="DP323" s="53"/>
      <c r="DQ323" s="53"/>
      <c r="DR323" s="53"/>
      <c r="DS323" s="53"/>
      <c r="DT323" s="53"/>
      <c r="DU323" s="53"/>
      <c r="DV323" s="53"/>
      <c r="DW323" s="53"/>
      <c r="DX323" s="53"/>
      <c r="DY323" s="53"/>
      <c r="DZ323" s="53"/>
      <c r="EA323" s="53"/>
      <c r="EB323" s="53"/>
      <c r="EC323" s="53"/>
      <c r="ED323" s="53"/>
      <c r="EE323" s="53"/>
      <c r="EF323" s="53"/>
      <c r="EG323" s="53"/>
      <c r="EH323" s="53"/>
      <c r="EI323" s="53"/>
      <c r="EJ323" s="53"/>
      <c r="EK323" s="53"/>
      <c r="EL323" s="53"/>
      <c r="EM323" s="53"/>
      <c r="EN323" s="53"/>
      <c r="EO323" s="53"/>
      <c r="EP323" s="53"/>
      <c r="EQ323" s="53"/>
      <c r="ER323" s="53"/>
      <c r="ES323" s="53"/>
      <c r="ET323" s="53"/>
      <c r="EU323" s="53"/>
      <c r="EV323" s="53"/>
      <c r="EW323" s="53"/>
      <c r="EX323" s="53"/>
      <c r="EY323" s="53"/>
      <c r="EZ323" s="53"/>
      <c r="FA323" s="53"/>
      <c r="FB323" s="53"/>
      <c r="FC323" s="53"/>
      <c r="FD323" s="53"/>
      <c r="FE323" s="53"/>
      <c r="FF323" s="53"/>
      <c r="FG323" s="53"/>
      <c r="FH323" s="53"/>
      <c r="FI323" s="53"/>
      <c r="FJ323" s="53"/>
      <c r="FK323" s="53"/>
      <c r="FL323" s="53"/>
      <c r="FM323" s="53"/>
      <c r="FN323" s="53"/>
      <c r="FO323" s="53"/>
      <c r="FP323" s="53"/>
      <c r="FQ323" s="53"/>
      <c r="FR323" s="53"/>
      <c r="FS323" s="53"/>
      <c r="FT323" s="53"/>
      <c r="FU323" s="53"/>
      <c r="FV323" s="53"/>
      <c r="FW323" s="53"/>
      <c r="FX323" s="53"/>
      <c r="FY323" s="53"/>
      <c r="FZ323" s="53"/>
      <c r="GA323" s="53"/>
      <c r="GB323" s="53"/>
      <c r="GC323" s="53"/>
      <c r="GD323" s="53"/>
      <c r="GE323" s="53"/>
      <c r="GF323" s="53"/>
      <c r="GG323" s="53"/>
      <c r="GH323" s="53"/>
      <c r="GI323" s="53"/>
      <c r="GJ323" s="53"/>
      <c r="GK323" s="53"/>
      <c r="GL323" s="53"/>
      <c r="GM323" s="53"/>
      <c r="GN323" s="53"/>
      <c r="GO323" s="53"/>
      <c r="GP323" s="53"/>
      <c r="GQ323" s="53"/>
      <c r="GR323" s="53"/>
      <c r="GS323" s="53"/>
      <c r="GT323" s="53"/>
      <c r="GU323" s="53"/>
      <c r="GV323" s="53"/>
      <c r="GW323" s="53"/>
      <c r="GX323" s="53"/>
      <c r="GY323" s="53"/>
      <c r="GZ323" s="53"/>
      <c r="HA323" s="53"/>
      <c r="HB323" s="53"/>
      <c r="HC323" s="53"/>
      <c r="HD323" s="53"/>
      <c r="HE323" s="53"/>
      <c r="HF323" s="53"/>
      <c r="HG323" s="53"/>
      <c r="HH323" s="53"/>
      <c r="HI323" s="53"/>
      <c r="HJ323" s="53"/>
      <c r="HK323" s="53"/>
      <c r="HL323" s="53"/>
      <c r="HM323" s="53"/>
      <c r="HN323" s="53"/>
      <c r="HO323" s="53"/>
      <c r="HP323" s="53"/>
      <c r="HQ323" s="53"/>
      <c r="HR323" s="53"/>
      <c r="HS323" s="53"/>
      <c r="HT323" s="53"/>
      <c r="HU323" s="53"/>
      <c r="HV323" s="53"/>
      <c r="HW323" s="53"/>
      <c r="HX323" s="53"/>
      <c r="HY323" s="53"/>
      <c r="HZ323" s="53"/>
      <c r="IA323" s="53"/>
      <c r="IB323" s="53"/>
      <c r="IC323" s="53"/>
      <c r="ID323" s="53"/>
      <c r="IE323" s="53"/>
      <c r="IF323" s="53"/>
      <c r="IG323" s="53"/>
      <c r="IH323" s="53"/>
      <c r="II323" s="53"/>
      <c r="IJ323" s="53"/>
      <c r="IK323" s="53"/>
      <c r="IL323" s="53"/>
      <c r="IM323" s="53"/>
      <c r="IN323" s="53"/>
      <c r="IO323" s="53"/>
      <c r="IP323" s="53"/>
      <c r="IQ323" s="53"/>
      <c r="IR323" s="53"/>
      <c r="IS323" s="53"/>
      <c r="IT323" s="53"/>
      <c r="IU323" s="53"/>
      <c r="IV323" s="53"/>
    </row>
    <row r="324" spans="1:256" s="30" customFormat="1">
      <c r="A324" s="30" t="s">
        <v>109</v>
      </c>
      <c r="F324" s="34"/>
      <c r="G324" s="53"/>
    </row>
    <row r="325" spans="1:256" s="30" customFormat="1">
      <c r="B325" s="30" t="s">
        <v>162</v>
      </c>
      <c r="F325" s="34"/>
      <c r="G325" s="53"/>
      <c r="H325" s="83">
        <v>0</v>
      </c>
      <c r="I325" s="76"/>
      <c r="J325" s="76">
        <v>0</v>
      </c>
      <c r="K325" s="76"/>
      <c r="L325" s="83">
        <v>0</v>
      </c>
      <c r="M325" s="53"/>
      <c r="N325" s="82">
        <v>37860</v>
      </c>
      <c r="O325" s="53"/>
      <c r="P325" s="83">
        <v>0</v>
      </c>
      <c r="Q325" s="53"/>
      <c r="R325" s="82">
        <v>37860</v>
      </c>
      <c r="S325" s="82"/>
      <c r="T325" s="82"/>
      <c r="U325" s="82"/>
      <c r="V325" s="82"/>
      <c r="W325" s="82"/>
      <c r="X325" s="82"/>
      <c r="Y325" s="82"/>
      <c r="Z325" s="82"/>
      <c r="AA325" s="82"/>
      <c r="AB325" s="82"/>
      <c r="AC325" s="82"/>
      <c r="AD325" s="82"/>
      <c r="AE325" s="82"/>
      <c r="AF325" s="82"/>
      <c r="AG325" s="82"/>
      <c r="AH325" s="82"/>
      <c r="AI325" s="82"/>
      <c r="AJ325" s="82"/>
      <c r="AK325" s="82"/>
      <c r="AL325" s="82"/>
      <c r="AM325" s="82"/>
      <c r="AN325" s="82"/>
      <c r="AO325" s="82"/>
      <c r="AP325" s="82"/>
      <c r="AQ325" s="82"/>
      <c r="AR325" s="82"/>
      <c r="AS325" s="82"/>
      <c r="AT325" s="82"/>
      <c r="AU325" s="82"/>
      <c r="AV325" s="82"/>
      <c r="AW325" s="82"/>
      <c r="AX325" s="82"/>
      <c r="AY325" s="82"/>
      <c r="AZ325" s="82"/>
      <c r="BA325" s="82"/>
      <c r="BB325" s="82"/>
      <c r="BC325" s="82"/>
      <c r="BD325" s="82"/>
      <c r="BE325" s="82"/>
      <c r="BF325" s="82"/>
      <c r="BG325" s="82"/>
      <c r="BH325" s="82"/>
      <c r="BI325" s="82"/>
      <c r="BJ325" s="82"/>
      <c r="BK325" s="82"/>
      <c r="BL325" s="82"/>
      <c r="BM325" s="82"/>
      <c r="BN325" s="82"/>
      <c r="BO325" s="82"/>
      <c r="BP325" s="82"/>
      <c r="BQ325" s="82"/>
      <c r="BR325" s="82"/>
      <c r="BS325" s="82"/>
      <c r="BT325" s="82"/>
      <c r="BU325" s="82"/>
      <c r="BV325" s="82"/>
      <c r="BW325" s="82"/>
      <c r="BX325" s="82"/>
      <c r="BY325" s="82"/>
      <c r="BZ325" s="82"/>
      <c r="CA325" s="82"/>
      <c r="CB325" s="82"/>
      <c r="CC325" s="82"/>
      <c r="CD325" s="82"/>
      <c r="CE325" s="82"/>
      <c r="CF325" s="82"/>
      <c r="CG325" s="82"/>
      <c r="CH325" s="82"/>
      <c r="CI325" s="82"/>
      <c r="CJ325" s="82"/>
      <c r="CK325" s="82"/>
      <c r="CL325" s="82"/>
      <c r="CM325" s="82"/>
      <c r="CN325" s="82"/>
      <c r="CO325" s="82"/>
      <c r="CP325" s="82"/>
      <c r="CQ325" s="82"/>
      <c r="CR325" s="82"/>
      <c r="CS325" s="82"/>
      <c r="CT325" s="82"/>
      <c r="CU325" s="82"/>
      <c r="CV325" s="82"/>
      <c r="CW325" s="82"/>
      <c r="CX325" s="82"/>
      <c r="CY325" s="82"/>
      <c r="CZ325" s="82"/>
      <c r="DA325" s="82"/>
      <c r="DB325" s="82"/>
      <c r="DC325" s="82"/>
      <c r="DD325" s="82"/>
      <c r="DE325" s="82"/>
      <c r="DF325" s="82"/>
      <c r="DG325" s="82"/>
      <c r="DH325" s="82"/>
      <c r="DI325" s="82"/>
      <c r="DJ325" s="82"/>
      <c r="DK325" s="82"/>
      <c r="DL325" s="82"/>
      <c r="DM325" s="82"/>
      <c r="DN325" s="82"/>
      <c r="DO325" s="82"/>
      <c r="DP325" s="82"/>
      <c r="DQ325" s="82"/>
      <c r="DR325" s="82"/>
      <c r="DS325" s="82"/>
      <c r="DT325" s="82"/>
      <c r="DU325" s="82"/>
      <c r="DV325" s="82"/>
      <c r="DW325" s="82"/>
      <c r="DX325" s="82"/>
      <c r="DY325" s="82"/>
      <c r="DZ325" s="82"/>
      <c r="EA325" s="82"/>
      <c r="EB325" s="82"/>
      <c r="EC325" s="82"/>
      <c r="ED325" s="82"/>
      <c r="EE325" s="82"/>
      <c r="EF325" s="82"/>
      <c r="EG325" s="82"/>
      <c r="EH325" s="82"/>
      <c r="EI325" s="82"/>
      <c r="EJ325" s="82"/>
      <c r="EK325" s="82"/>
      <c r="EL325" s="82"/>
      <c r="EM325" s="82"/>
      <c r="EN325" s="82"/>
      <c r="EO325" s="82"/>
      <c r="EP325" s="82"/>
      <c r="EQ325" s="82"/>
      <c r="ER325" s="82"/>
      <c r="ES325" s="82"/>
      <c r="ET325" s="82"/>
      <c r="EU325" s="82"/>
      <c r="EV325" s="82"/>
      <c r="EW325" s="82"/>
      <c r="EX325" s="82"/>
      <c r="EY325" s="82"/>
      <c r="EZ325" s="82"/>
      <c r="FA325" s="82"/>
      <c r="FB325" s="82"/>
      <c r="FC325" s="82"/>
      <c r="FD325" s="82"/>
      <c r="FE325" s="82"/>
      <c r="FF325" s="82"/>
      <c r="FG325" s="82"/>
      <c r="FH325" s="82"/>
      <c r="FI325" s="82"/>
      <c r="FJ325" s="82"/>
      <c r="FK325" s="82"/>
      <c r="FL325" s="82"/>
      <c r="FM325" s="82"/>
      <c r="FN325" s="82"/>
      <c r="FO325" s="82"/>
      <c r="FP325" s="82"/>
      <c r="FQ325" s="82"/>
      <c r="FR325" s="82"/>
      <c r="FS325" s="82"/>
      <c r="FT325" s="82"/>
      <c r="FU325" s="82"/>
      <c r="FV325" s="82"/>
      <c r="FW325" s="82"/>
      <c r="FX325" s="82"/>
      <c r="FY325" s="82"/>
      <c r="FZ325" s="82"/>
      <c r="GA325" s="82"/>
      <c r="GB325" s="82"/>
      <c r="GC325" s="82"/>
      <c r="GD325" s="82"/>
      <c r="GE325" s="82"/>
      <c r="GF325" s="82"/>
      <c r="GG325" s="82"/>
      <c r="GH325" s="82"/>
      <c r="GI325" s="82"/>
      <c r="GJ325" s="82"/>
      <c r="GK325" s="82"/>
      <c r="GL325" s="82"/>
      <c r="GM325" s="82"/>
      <c r="GN325" s="82"/>
      <c r="GO325" s="82"/>
      <c r="GP325" s="82"/>
      <c r="GQ325" s="82"/>
      <c r="GR325" s="82"/>
      <c r="GS325" s="82"/>
      <c r="GT325" s="82"/>
      <c r="GU325" s="82"/>
      <c r="GV325" s="82"/>
      <c r="GW325" s="82"/>
      <c r="GX325" s="82"/>
      <c r="GY325" s="82"/>
      <c r="GZ325" s="82"/>
      <c r="HA325" s="82"/>
      <c r="HB325" s="82"/>
      <c r="HC325" s="82"/>
      <c r="HD325" s="82"/>
      <c r="HE325" s="82"/>
      <c r="HF325" s="82"/>
      <c r="HG325" s="82"/>
      <c r="HH325" s="82"/>
      <c r="HI325" s="82"/>
      <c r="HJ325" s="82"/>
      <c r="HK325" s="82"/>
      <c r="HL325" s="82"/>
      <c r="HM325" s="82"/>
      <c r="HN325" s="82"/>
      <c r="HO325" s="82"/>
      <c r="HP325" s="82"/>
      <c r="HQ325" s="82"/>
      <c r="HR325" s="82"/>
      <c r="HS325" s="82"/>
      <c r="HT325" s="82"/>
      <c r="HU325" s="82"/>
      <c r="HV325" s="82"/>
      <c r="HW325" s="82"/>
      <c r="HX325" s="82"/>
      <c r="HY325" s="82"/>
      <c r="HZ325" s="82"/>
      <c r="IA325" s="82"/>
      <c r="IB325" s="82"/>
      <c r="IC325" s="82"/>
      <c r="ID325" s="82"/>
      <c r="IE325" s="82"/>
      <c r="IF325" s="82"/>
      <c r="IG325" s="82"/>
      <c r="IH325" s="82"/>
      <c r="II325" s="82"/>
      <c r="IJ325" s="82"/>
      <c r="IK325" s="82"/>
      <c r="IL325" s="82"/>
      <c r="IM325" s="82"/>
      <c r="IN325" s="82"/>
      <c r="IO325" s="82"/>
      <c r="IP325" s="82"/>
      <c r="IQ325" s="82"/>
      <c r="IR325" s="82"/>
      <c r="IS325" s="82"/>
      <c r="IT325" s="82"/>
      <c r="IU325" s="82"/>
      <c r="IV325" s="82"/>
    </row>
    <row r="326" spans="1:256" s="30" customFormat="1">
      <c r="B326" s="30" t="s">
        <v>153</v>
      </c>
      <c r="F326" s="34"/>
      <c r="G326" s="53"/>
      <c r="H326" s="83">
        <v>0</v>
      </c>
      <c r="I326" s="76"/>
      <c r="J326" s="83">
        <v>0</v>
      </c>
      <c r="K326" s="76"/>
      <c r="L326" s="83">
        <v>0</v>
      </c>
      <c r="M326" s="53"/>
      <c r="N326" s="83">
        <v>0</v>
      </c>
      <c r="O326" s="53"/>
      <c r="P326" s="83">
        <v>0</v>
      </c>
      <c r="Q326" s="53"/>
      <c r="R326" s="83">
        <v>0</v>
      </c>
      <c r="S326" s="83"/>
      <c r="T326" s="83"/>
      <c r="U326" s="83"/>
      <c r="V326" s="83"/>
      <c r="W326" s="83"/>
      <c r="X326" s="83"/>
      <c r="Y326" s="83"/>
      <c r="Z326" s="83"/>
      <c r="AA326" s="83"/>
      <c r="AB326" s="83"/>
      <c r="AC326" s="83"/>
      <c r="AD326" s="83"/>
      <c r="AE326" s="83"/>
      <c r="AF326" s="83"/>
      <c r="AG326" s="83"/>
      <c r="AH326" s="83"/>
      <c r="AI326" s="83"/>
      <c r="AJ326" s="83"/>
      <c r="AK326" s="83"/>
      <c r="AL326" s="83"/>
      <c r="AM326" s="83"/>
      <c r="AN326" s="83"/>
      <c r="AO326" s="83"/>
      <c r="AP326" s="83"/>
      <c r="AQ326" s="83"/>
      <c r="AR326" s="83"/>
      <c r="AS326" s="83"/>
      <c r="AT326" s="83"/>
      <c r="AU326" s="83"/>
      <c r="AV326" s="83"/>
      <c r="AW326" s="83"/>
      <c r="AX326" s="83"/>
      <c r="AY326" s="83"/>
      <c r="AZ326" s="83"/>
      <c r="BA326" s="83"/>
      <c r="BB326" s="83"/>
      <c r="BC326" s="83"/>
      <c r="BD326" s="83"/>
      <c r="BE326" s="83"/>
      <c r="BF326" s="83"/>
      <c r="BG326" s="83"/>
      <c r="BH326" s="83"/>
      <c r="BI326" s="83"/>
      <c r="BJ326" s="83"/>
      <c r="BK326" s="83"/>
      <c r="BL326" s="83"/>
      <c r="BM326" s="83"/>
      <c r="BN326" s="83"/>
      <c r="BO326" s="83"/>
      <c r="BP326" s="83"/>
      <c r="BQ326" s="83"/>
      <c r="BR326" s="83"/>
      <c r="BS326" s="83"/>
      <c r="BT326" s="83"/>
      <c r="BU326" s="83"/>
      <c r="BV326" s="83"/>
      <c r="BW326" s="83"/>
      <c r="BX326" s="83"/>
      <c r="BY326" s="83"/>
      <c r="BZ326" s="83"/>
      <c r="CA326" s="83"/>
      <c r="CB326" s="83"/>
      <c r="CC326" s="83"/>
      <c r="CD326" s="83"/>
      <c r="CE326" s="83"/>
      <c r="CF326" s="83"/>
      <c r="CG326" s="83"/>
      <c r="CH326" s="83"/>
      <c r="CI326" s="83"/>
      <c r="CJ326" s="83"/>
      <c r="CK326" s="83"/>
      <c r="CL326" s="83"/>
      <c r="CM326" s="83"/>
      <c r="CN326" s="83"/>
      <c r="CO326" s="83"/>
      <c r="CP326" s="83"/>
      <c r="CQ326" s="83"/>
      <c r="CR326" s="83"/>
      <c r="CS326" s="83"/>
      <c r="CT326" s="83"/>
      <c r="CU326" s="83"/>
      <c r="CV326" s="83"/>
      <c r="CW326" s="83"/>
      <c r="CX326" s="83"/>
      <c r="CY326" s="83"/>
      <c r="CZ326" s="83"/>
      <c r="DA326" s="83"/>
      <c r="DB326" s="83"/>
      <c r="DC326" s="83"/>
      <c r="DD326" s="83"/>
      <c r="DE326" s="83"/>
      <c r="DF326" s="83"/>
      <c r="DG326" s="83"/>
      <c r="DH326" s="83"/>
      <c r="DI326" s="83"/>
      <c r="DJ326" s="83"/>
      <c r="DK326" s="83"/>
      <c r="DL326" s="83"/>
      <c r="DM326" s="83"/>
      <c r="DN326" s="83"/>
      <c r="DO326" s="83"/>
      <c r="DP326" s="83"/>
      <c r="DQ326" s="83"/>
      <c r="DR326" s="83"/>
      <c r="DS326" s="83"/>
      <c r="DT326" s="83"/>
      <c r="DU326" s="83"/>
      <c r="DV326" s="83"/>
      <c r="DW326" s="83"/>
      <c r="DX326" s="83"/>
      <c r="DY326" s="83"/>
      <c r="DZ326" s="83"/>
      <c r="EA326" s="83"/>
      <c r="EB326" s="83"/>
      <c r="EC326" s="83"/>
      <c r="ED326" s="83"/>
      <c r="EE326" s="83"/>
      <c r="EF326" s="83"/>
      <c r="EG326" s="83"/>
      <c r="EH326" s="83"/>
      <c r="EI326" s="83"/>
      <c r="EJ326" s="83"/>
      <c r="EK326" s="83"/>
      <c r="EL326" s="83"/>
      <c r="EM326" s="83"/>
      <c r="EN326" s="83"/>
      <c r="EO326" s="83"/>
      <c r="EP326" s="83"/>
      <c r="EQ326" s="83"/>
      <c r="ER326" s="83"/>
      <c r="ES326" s="83"/>
      <c r="ET326" s="83"/>
      <c r="EU326" s="83"/>
      <c r="EV326" s="83"/>
      <c r="EW326" s="83"/>
      <c r="EX326" s="83"/>
      <c r="EY326" s="83"/>
      <c r="EZ326" s="83"/>
      <c r="FA326" s="83"/>
      <c r="FB326" s="83"/>
      <c r="FC326" s="83"/>
      <c r="FD326" s="83"/>
      <c r="FE326" s="83"/>
      <c r="FF326" s="83"/>
      <c r="FG326" s="83"/>
      <c r="FH326" s="83"/>
      <c r="FI326" s="83"/>
      <c r="FJ326" s="83"/>
      <c r="FK326" s="83"/>
      <c r="FL326" s="83"/>
      <c r="FM326" s="83"/>
      <c r="FN326" s="83"/>
      <c r="FO326" s="83"/>
      <c r="FP326" s="83"/>
      <c r="FQ326" s="83"/>
      <c r="FR326" s="83"/>
      <c r="FS326" s="83"/>
      <c r="FT326" s="83"/>
      <c r="FU326" s="83"/>
      <c r="FV326" s="83"/>
      <c r="FW326" s="83"/>
      <c r="FX326" s="83"/>
      <c r="FY326" s="83"/>
      <c r="FZ326" s="83"/>
      <c r="GA326" s="83"/>
      <c r="GB326" s="83"/>
      <c r="GC326" s="83"/>
      <c r="GD326" s="83"/>
      <c r="GE326" s="83"/>
      <c r="GF326" s="83"/>
      <c r="GG326" s="83"/>
      <c r="GH326" s="83"/>
      <c r="GI326" s="83"/>
      <c r="GJ326" s="83"/>
      <c r="GK326" s="83"/>
      <c r="GL326" s="83"/>
      <c r="GM326" s="83"/>
      <c r="GN326" s="83"/>
      <c r="GO326" s="83"/>
      <c r="GP326" s="83"/>
      <c r="GQ326" s="83"/>
      <c r="GR326" s="83"/>
      <c r="GS326" s="83"/>
      <c r="GT326" s="83"/>
      <c r="GU326" s="83"/>
      <c r="GV326" s="83"/>
      <c r="GW326" s="83"/>
      <c r="GX326" s="83"/>
      <c r="GY326" s="83"/>
      <c r="GZ326" s="83"/>
      <c r="HA326" s="83"/>
      <c r="HB326" s="83"/>
      <c r="HC326" s="83"/>
      <c r="HD326" s="83"/>
      <c r="HE326" s="83"/>
      <c r="HF326" s="83"/>
      <c r="HG326" s="83"/>
      <c r="HH326" s="83"/>
      <c r="HI326" s="83"/>
      <c r="HJ326" s="83"/>
      <c r="HK326" s="83"/>
      <c r="HL326" s="83"/>
      <c r="HM326" s="83"/>
      <c r="HN326" s="83"/>
      <c r="HO326" s="83"/>
      <c r="HP326" s="83"/>
      <c r="HQ326" s="83"/>
      <c r="HR326" s="83"/>
      <c r="HS326" s="83"/>
      <c r="HT326" s="83"/>
      <c r="HU326" s="83"/>
      <c r="HV326" s="83"/>
      <c r="HW326" s="83"/>
      <c r="HX326" s="83"/>
      <c r="HY326" s="83"/>
      <c r="HZ326" s="83"/>
      <c r="IA326" s="83"/>
      <c r="IB326" s="83"/>
      <c r="IC326" s="83"/>
      <c r="ID326" s="83"/>
      <c r="IE326" s="83"/>
      <c r="IF326" s="83"/>
      <c r="IG326" s="83"/>
      <c r="IH326" s="83"/>
      <c r="II326" s="83"/>
      <c r="IJ326" s="83"/>
      <c r="IK326" s="83"/>
      <c r="IL326" s="83"/>
      <c r="IM326" s="83"/>
      <c r="IN326" s="83"/>
      <c r="IO326" s="83"/>
      <c r="IP326" s="83"/>
      <c r="IQ326" s="83"/>
      <c r="IR326" s="83"/>
      <c r="IS326" s="83"/>
      <c r="IT326" s="83"/>
      <c r="IU326" s="83"/>
      <c r="IV326" s="83"/>
    </row>
    <row r="327" spans="1:256" s="30" customFormat="1">
      <c r="A327" s="30" t="s">
        <v>109</v>
      </c>
      <c r="F327" s="34"/>
      <c r="G327" s="53"/>
      <c r="H327" s="92">
        <v>0</v>
      </c>
      <c r="I327" s="90"/>
      <c r="J327" s="92">
        <v>0</v>
      </c>
      <c r="K327" s="90"/>
      <c r="L327" s="92">
        <v>0</v>
      </c>
      <c r="M327" s="82"/>
      <c r="N327" s="92">
        <v>37860</v>
      </c>
      <c r="O327" s="82"/>
      <c r="P327" s="92">
        <v>0</v>
      </c>
      <c r="Q327" s="82"/>
      <c r="R327" s="92">
        <v>37860</v>
      </c>
      <c r="S327" s="90"/>
      <c r="T327" s="90"/>
      <c r="U327" s="90"/>
      <c r="V327" s="90"/>
      <c r="W327" s="90"/>
      <c r="X327" s="90"/>
      <c r="Y327" s="90"/>
      <c r="Z327" s="90"/>
      <c r="AA327" s="90"/>
      <c r="AB327" s="90"/>
      <c r="AC327" s="90"/>
      <c r="AD327" s="90"/>
      <c r="AE327" s="90"/>
      <c r="AF327" s="90"/>
      <c r="AG327" s="90"/>
      <c r="AH327" s="90"/>
      <c r="AI327" s="90"/>
      <c r="AJ327" s="90"/>
      <c r="AK327" s="90"/>
      <c r="AL327" s="90"/>
      <c r="AM327" s="90"/>
      <c r="AN327" s="90"/>
      <c r="AO327" s="90"/>
      <c r="AP327" s="90"/>
      <c r="AQ327" s="90"/>
      <c r="AR327" s="90"/>
      <c r="AS327" s="90"/>
      <c r="AT327" s="90"/>
      <c r="AU327" s="90"/>
      <c r="AV327" s="90"/>
      <c r="AW327" s="90"/>
      <c r="AX327" s="90"/>
      <c r="AY327" s="90"/>
      <c r="AZ327" s="90"/>
      <c r="BA327" s="90"/>
      <c r="BB327" s="90"/>
      <c r="BC327" s="90"/>
      <c r="BD327" s="90"/>
      <c r="BE327" s="90"/>
      <c r="BF327" s="90"/>
      <c r="BG327" s="90"/>
      <c r="BH327" s="90"/>
      <c r="BI327" s="90"/>
      <c r="BJ327" s="90"/>
      <c r="BK327" s="90"/>
      <c r="BL327" s="90"/>
      <c r="BM327" s="90"/>
      <c r="BN327" s="90"/>
      <c r="BO327" s="90"/>
      <c r="BP327" s="90"/>
      <c r="BQ327" s="90"/>
      <c r="BR327" s="90"/>
      <c r="BS327" s="90"/>
      <c r="BT327" s="90"/>
      <c r="BU327" s="90"/>
      <c r="BV327" s="90"/>
      <c r="BW327" s="90"/>
      <c r="BX327" s="90"/>
      <c r="BY327" s="90"/>
      <c r="BZ327" s="90"/>
      <c r="CA327" s="90"/>
      <c r="CB327" s="90"/>
      <c r="CC327" s="90"/>
      <c r="CD327" s="90"/>
      <c r="CE327" s="90"/>
      <c r="CF327" s="90"/>
      <c r="CG327" s="90"/>
      <c r="CH327" s="90"/>
      <c r="CI327" s="90"/>
      <c r="CJ327" s="90"/>
      <c r="CK327" s="90"/>
      <c r="CL327" s="90"/>
      <c r="CM327" s="90"/>
      <c r="CN327" s="90"/>
      <c r="CO327" s="90"/>
      <c r="CP327" s="90"/>
      <c r="CQ327" s="90"/>
      <c r="CR327" s="90"/>
      <c r="CS327" s="90"/>
      <c r="CT327" s="90"/>
      <c r="CU327" s="90"/>
      <c r="CV327" s="90"/>
      <c r="CW327" s="90"/>
      <c r="CX327" s="90"/>
      <c r="CY327" s="90"/>
      <c r="CZ327" s="90"/>
      <c r="DA327" s="90"/>
      <c r="DB327" s="90"/>
      <c r="DC327" s="90"/>
      <c r="DD327" s="90"/>
      <c r="DE327" s="90"/>
      <c r="DF327" s="90"/>
      <c r="DG327" s="90"/>
      <c r="DH327" s="90"/>
      <c r="DI327" s="90"/>
      <c r="DJ327" s="90"/>
      <c r="DK327" s="90"/>
      <c r="DL327" s="90"/>
      <c r="DM327" s="90"/>
      <c r="DN327" s="90"/>
      <c r="DO327" s="90"/>
      <c r="DP327" s="90"/>
      <c r="DQ327" s="90"/>
      <c r="DR327" s="90"/>
      <c r="DS327" s="90"/>
      <c r="DT327" s="90"/>
      <c r="DU327" s="90"/>
      <c r="DV327" s="90"/>
      <c r="DW327" s="90"/>
      <c r="DX327" s="90"/>
      <c r="DY327" s="90"/>
      <c r="DZ327" s="90"/>
      <c r="EA327" s="90"/>
      <c r="EB327" s="90"/>
      <c r="EC327" s="90"/>
      <c r="ED327" s="90"/>
      <c r="EE327" s="90"/>
      <c r="EF327" s="90"/>
      <c r="EG327" s="90"/>
      <c r="EH327" s="90"/>
      <c r="EI327" s="90"/>
      <c r="EJ327" s="90"/>
      <c r="EK327" s="90"/>
      <c r="EL327" s="90"/>
      <c r="EM327" s="90"/>
      <c r="EN327" s="90"/>
      <c r="EO327" s="90"/>
      <c r="EP327" s="90"/>
      <c r="EQ327" s="90"/>
      <c r="ER327" s="90"/>
      <c r="ES327" s="90"/>
      <c r="ET327" s="90"/>
      <c r="EU327" s="90"/>
      <c r="EV327" s="90"/>
      <c r="EW327" s="90"/>
      <c r="EX327" s="90"/>
      <c r="EY327" s="90"/>
      <c r="EZ327" s="90"/>
      <c r="FA327" s="90"/>
      <c r="FB327" s="90"/>
      <c r="FC327" s="90"/>
      <c r="FD327" s="90"/>
      <c r="FE327" s="90"/>
      <c r="FF327" s="90"/>
      <c r="FG327" s="90"/>
      <c r="FH327" s="90"/>
      <c r="FI327" s="90"/>
      <c r="FJ327" s="90"/>
      <c r="FK327" s="90"/>
      <c r="FL327" s="90"/>
      <c r="FM327" s="90"/>
      <c r="FN327" s="90"/>
      <c r="FO327" s="90"/>
      <c r="FP327" s="90"/>
      <c r="FQ327" s="90"/>
      <c r="FR327" s="90"/>
      <c r="FS327" s="90"/>
      <c r="FT327" s="90"/>
      <c r="FU327" s="90"/>
      <c r="FV327" s="90"/>
      <c r="FW327" s="90"/>
      <c r="FX327" s="90"/>
      <c r="FY327" s="90"/>
      <c r="FZ327" s="90"/>
      <c r="GA327" s="90"/>
      <c r="GB327" s="90"/>
      <c r="GC327" s="90"/>
      <c r="GD327" s="90"/>
      <c r="GE327" s="90"/>
      <c r="GF327" s="90"/>
      <c r="GG327" s="90"/>
      <c r="GH327" s="90"/>
      <c r="GI327" s="90"/>
      <c r="GJ327" s="90"/>
      <c r="GK327" s="90"/>
      <c r="GL327" s="90"/>
      <c r="GM327" s="90"/>
      <c r="GN327" s="90"/>
      <c r="GO327" s="90"/>
      <c r="GP327" s="90"/>
      <c r="GQ327" s="90"/>
      <c r="GR327" s="90"/>
      <c r="GS327" s="90"/>
      <c r="GT327" s="90"/>
      <c r="GU327" s="90"/>
      <c r="GV327" s="90"/>
      <c r="GW327" s="90"/>
      <c r="GX327" s="90"/>
      <c r="GY327" s="90"/>
      <c r="GZ327" s="90"/>
      <c r="HA327" s="90"/>
      <c r="HB327" s="90"/>
      <c r="HC327" s="90"/>
      <c r="HD327" s="90"/>
      <c r="HE327" s="90"/>
      <c r="HF327" s="90"/>
      <c r="HG327" s="90"/>
      <c r="HH327" s="90"/>
      <c r="HI327" s="90"/>
      <c r="HJ327" s="90"/>
      <c r="HK327" s="90"/>
      <c r="HL327" s="90"/>
      <c r="HM327" s="90"/>
      <c r="HN327" s="90"/>
      <c r="HO327" s="90"/>
      <c r="HP327" s="90"/>
      <c r="HQ327" s="90"/>
      <c r="HR327" s="90"/>
      <c r="HS327" s="90"/>
      <c r="HT327" s="90"/>
      <c r="HU327" s="90"/>
      <c r="HV327" s="90"/>
      <c r="HW327" s="90"/>
      <c r="HX327" s="90"/>
      <c r="HY327" s="90"/>
      <c r="HZ327" s="90"/>
      <c r="IA327" s="90"/>
      <c r="IB327" s="90"/>
      <c r="IC327" s="90"/>
      <c r="ID327" s="90"/>
      <c r="IE327" s="90"/>
      <c r="IF327" s="90"/>
      <c r="IG327" s="90"/>
      <c r="IH327" s="90"/>
      <c r="II327" s="90"/>
      <c r="IJ327" s="90"/>
      <c r="IK327" s="90"/>
      <c r="IL327" s="90"/>
      <c r="IM327" s="90"/>
      <c r="IN327" s="90"/>
      <c r="IO327" s="90"/>
      <c r="IP327" s="90"/>
      <c r="IQ327" s="90"/>
      <c r="IR327" s="90"/>
      <c r="IS327" s="90"/>
      <c r="IT327" s="90"/>
      <c r="IU327" s="90"/>
      <c r="IV327" s="90"/>
    </row>
    <row r="328" spans="1:256" s="30" customFormat="1" ht="23.65" thickBot="1">
      <c r="A328" s="52" t="s">
        <v>182</v>
      </c>
      <c r="F328" s="34"/>
      <c r="G328" s="53"/>
      <c r="H328" s="55">
        <v>300000</v>
      </c>
      <c r="I328" s="53"/>
      <c r="J328" s="84">
        <v>171214</v>
      </c>
      <c r="K328" s="53"/>
      <c r="L328" s="55">
        <v>8460</v>
      </c>
      <c r="M328" s="53"/>
      <c r="N328" s="55">
        <v>45524</v>
      </c>
      <c r="O328" s="53"/>
      <c r="P328" s="81">
        <v>-306</v>
      </c>
      <c r="Q328" s="53"/>
      <c r="R328" s="55">
        <v>524892</v>
      </c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  <c r="AD328" s="53"/>
      <c r="AE328" s="53"/>
      <c r="AF328" s="53"/>
      <c r="AG328" s="53"/>
      <c r="AH328" s="53"/>
      <c r="AI328" s="53"/>
      <c r="AJ328" s="53"/>
      <c r="AK328" s="53"/>
      <c r="AL328" s="53"/>
      <c r="AM328" s="53"/>
      <c r="AN328" s="53"/>
      <c r="AO328" s="53"/>
      <c r="AP328" s="53"/>
      <c r="AQ328" s="53"/>
      <c r="AR328" s="53"/>
      <c r="AS328" s="53"/>
      <c r="AT328" s="53"/>
      <c r="AU328" s="53"/>
      <c r="AV328" s="53"/>
      <c r="AW328" s="53"/>
      <c r="AX328" s="53"/>
      <c r="AY328" s="53"/>
      <c r="AZ328" s="53"/>
      <c r="BA328" s="53"/>
      <c r="BB328" s="53"/>
      <c r="BC328" s="53"/>
      <c r="BD328" s="53"/>
      <c r="BE328" s="53"/>
      <c r="BF328" s="53"/>
      <c r="BG328" s="53"/>
      <c r="BH328" s="53"/>
      <c r="BI328" s="53"/>
      <c r="BJ328" s="53"/>
      <c r="BK328" s="53"/>
      <c r="BL328" s="53"/>
      <c r="BM328" s="53"/>
      <c r="BN328" s="53"/>
      <c r="BO328" s="53"/>
      <c r="BP328" s="53"/>
      <c r="BQ328" s="53"/>
      <c r="BR328" s="53"/>
      <c r="BS328" s="53"/>
      <c r="BT328" s="53"/>
      <c r="BU328" s="53"/>
      <c r="BV328" s="53"/>
      <c r="BW328" s="53"/>
      <c r="BX328" s="53"/>
      <c r="BY328" s="53"/>
      <c r="BZ328" s="53"/>
      <c r="CA328" s="53"/>
      <c r="CB328" s="53"/>
      <c r="CC328" s="53"/>
      <c r="CD328" s="53"/>
      <c r="CE328" s="53"/>
      <c r="CF328" s="53"/>
      <c r="CG328" s="53"/>
      <c r="CH328" s="53"/>
      <c r="CI328" s="53"/>
      <c r="CJ328" s="53"/>
      <c r="CK328" s="53"/>
      <c r="CL328" s="53"/>
      <c r="CM328" s="53"/>
      <c r="CN328" s="53"/>
      <c r="CO328" s="53"/>
      <c r="CP328" s="53"/>
      <c r="CQ328" s="53"/>
      <c r="CR328" s="53"/>
      <c r="CS328" s="53"/>
      <c r="CT328" s="53"/>
      <c r="CU328" s="53"/>
      <c r="CV328" s="53"/>
      <c r="CW328" s="53"/>
      <c r="CX328" s="53"/>
      <c r="CY328" s="53"/>
      <c r="CZ328" s="53"/>
      <c r="DA328" s="53"/>
      <c r="DB328" s="53"/>
      <c r="DC328" s="53"/>
      <c r="DD328" s="53"/>
      <c r="DE328" s="53"/>
      <c r="DF328" s="53"/>
      <c r="DG328" s="53"/>
      <c r="DH328" s="53"/>
      <c r="DI328" s="53"/>
      <c r="DJ328" s="53"/>
      <c r="DK328" s="53"/>
      <c r="DL328" s="53"/>
      <c r="DM328" s="53"/>
      <c r="DN328" s="53"/>
      <c r="DO328" s="53"/>
      <c r="DP328" s="53"/>
      <c r="DQ328" s="53"/>
      <c r="DR328" s="53"/>
      <c r="DS328" s="53"/>
      <c r="DT328" s="53"/>
      <c r="DU328" s="53"/>
      <c r="DV328" s="53"/>
      <c r="DW328" s="53"/>
      <c r="DX328" s="53"/>
      <c r="DY328" s="53"/>
      <c r="DZ328" s="53"/>
      <c r="EA328" s="53"/>
      <c r="EB328" s="53"/>
      <c r="EC328" s="53"/>
      <c r="ED328" s="53"/>
      <c r="EE328" s="53"/>
      <c r="EF328" s="53"/>
      <c r="EG328" s="53"/>
      <c r="EH328" s="53"/>
      <c r="EI328" s="53"/>
      <c r="EJ328" s="53"/>
      <c r="EK328" s="53"/>
      <c r="EL328" s="53"/>
      <c r="EM328" s="53"/>
      <c r="EN328" s="53"/>
      <c r="EO328" s="53"/>
      <c r="EP328" s="53"/>
      <c r="EQ328" s="53"/>
      <c r="ER328" s="53"/>
      <c r="ES328" s="53"/>
      <c r="ET328" s="53"/>
      <c r="EU328" s="53"/>
      <c r="EV328" s="53"/>
      <c r="EW328" s="53"/>
      <c r="EX328" s="53"/>
      <c r="EY328" s="53"/>
      <c r="EZ328" s="53"/>
      <c r="FA328" s="53"/>
      <c r="FB328" s="53"/>
      <c r="FC328" s="53"/>
      <c r="FD328" s="53"/>
      <c r="FE328" s="53"/>
      <c r="FF328" s="53"/>
      <c r="FG328" s="53"/>
      <c r="FH328" s="53"/>
      <c r="FI328" s="53"/>
      <c r="FJ328" s="53"/>
      <c r="FK328" s="53"/>
      <c r="FL328" s="53"/>
      <c r="FM328" s="53"/>
      <c r="FN328" s="53"/>
      <c r="FO328" s="53"/>
      <c r="FP328" s="53"/>
      <c r="FQ328" s="53"/>
      <c r="FR328" s="53"/>
      <c r="FS328" s="53"/>
      <c r="FT328" s="53"/>
      <c r="FU328" s="53"/>
      <c r="FV328" s="53"/>
      <c r="FW328" s="53"/>
      <c r="FX328" s="53"/>
      <c r="FY328" s="53"/>
      <c r="FZ328" s="53"/>
      <c r="GA328" s="53"/>
      <c r="GB328" s="53"/>
      <c r="GC328" s="53"/>
      <c r="GD328" s="53"/>
      <c r="GE328" s="53"/>
      <c r="GF328" s="53"/>
      <c r="GG328" s="53"/>
      <c r="GH328" s="53"/>
      <c r="GI328" s="53"/>
      <c r="GJ328" s="53"/>
      <c r="GK328" s="53"/>
      <c r="GL328" s="53"/>
      <c r="GM328" s="53"/>
      <c r="GN328" s="53"/>
      <c r="GO328" s="53"/>
      <c r="GP328" s="53"/>
      <c r="GQ328" s="53"/>
      <c r="GR328" s="53"/>
      <c r="GS328" s="53"/>
      <c r="GT328" s="53"/>
      <c r="GU328" s="53"/>
      <c r="GV328" s="53"/>
      <c r="GW328" s="53"/>
      <c r="GX328" s="53"/>
      <c r="GY328" s="53"/>
      <c r="GZ328" s="53"/>
      <c r="HA328" s="53"/>
      <c r="HB328" s="53"/>
      <c r="HC328" s="53"/>
      <c r="HD328" s="53"/>
      <c r="HE328" s="53"/>
      <c r="HF328" s="53"/>
      <c r="HG328" s="53"/>
      <c r="HH328" s="53"/>
      <c r="HI328" s="53"/>
      <c r="HJ328" s="53"/>
      <c r="HK328" s="53"/>
      <c r="HL328" s="53"/>
      <c r="HM328" s="53"/>
      <c r="HN328" s="53"/>
      <c r="HO328" s="53"/>
      <c r="HP328" s="53"/>
      <c r="HQ328" s="53"/>
      <c r="HR328" s="53"/>
      <c r="HS328" s="53"/>
      <c r="HT328" s="53"/>
      <c r="HU328" s="53"/>
      <c r="HV328" s="53"/>
      <c r="HW328" s="53"/>
      <c r="HX328" s="53"/>
      <c r="HY328" s="53"/>
      <c r="HZ328" s="53"/>
      <c r="IA328" s="53"/>
      <c r="IB328" s="53"/>
      <c r="IC328" s="53"/>
      <c r="ID328" s="53"/>
      <c r="IE328" s="53"/>
      <c r="IF328" s="53"/>
      <c r="IG328" s="53"/>
      <c r="IH328" s="53"/>
      <c r="II328" s="53"/>
      <c r="IJ328" s="53"/>
      <c r="IK328" s="53"/>
      <c r="IL328" s="53"/>
      <c r="IM328" s="53"/>
      <c r="IN328" s="53"/>
      <c r="IO328" s="53"/>
      <c r="IP328" s="53"/>
      <c r="IQ328" s="53"/>
      <c r="IR328" s="53"/>
      <c r="IS328" s="53"/>
      <c r="IT328" s="53"/>
      <c r="IU328" s="53"/>
      <c r="IV328" s="53"/>
    </row>
    <row r="329" spans="1:256" s="30" customFormat="1" ht="23.65" thickTop="1">
      <c r="A329" s="52"/>
      <c r="F329" s="34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  <c r="AD329" s="53"/>
      <c r="AE329" s="53"/>
      <c r="AF329" s="53"/>
      <c r="AG329" s="53"/>
      <c r="AH329" s="53"/>
      <c r="AI329" s="53"/>
      <c r="AJ329" s="53"/>
      <c r="AK329" s="53"/>
      <c r="AL329" s="53"/>
      <c r="AM329" s="53"/>
      <c r="AN329" s="53"/>
      <c r="AO329" s="53"/>
      <c r="AP329" s="53"/>
      <c r="AQ329" s="53"/>
      <c r="AR329" s="53"/>
      <c r="AS329" s="53"/>
      <c r="AT329" s="53"/>
      <c r="AU329" s="53"/>
      <c r="AV329" s="53"/>
      <c r="AW329" s="53"/>
      <c r="AX329" s="53"/>
      <c r="AY329" s="53"/>
      <c r="AZ329" s="53"/>
      <c r="BA329" s="53"/>
      <c r="BB329" s="53"/>
      <c r="BC329" s="53"/>
      <c r="BD329" s="53"/>
      <c r="BE329" s="53"/>
      <c r="BF329" s="53"/>
      <c r="BG329" s="53"/>
      <c r="BH329" s="53"/>
      <c r="BI329" s="53"/>
      <c r="BJ329" s="53"/>
      <c r="BK329" s="53"/>
      <c r="BL329" s="53"/>
      <c r="BM329" s="53"/>
      <c r="BN329" s="53"/>
      <c r="BO329" s="53"/>
      <c r="BP329" s="53"/>
      <c r="BQ329" s="53"/>
      <c r="BR329" s="53"/>
      <c r="BS329" s="53"/>
      <c r="BT329" s="53"/>
      <c r="BU329" s="53"/>
      <c r="BV329" s="53"/>
      <c r="BW329" s="53"/>
      <c r="BX329" s="53"/>
      <c r="BY329" s="53"/>
      <c r="BZ329" s="53"/>
      <c r="CA329" s="53"/>
      <c r="CB329" s="53"/>
      <c r="CC329" s="53"/>
      <c r="CD329" s="53"/>
      <c r="CE329" s="53"/>
      <c r="CF329" s="53"/>
      <c r="CG329" s="53"/>
      <c r="CH329" s="53"/>
      <c r="CI329" s="53"/>
      <c r="CJ329" s="53"/>
      <c r="CK329" s="53"/>
      <c r="CL329" s="53"/>
      <c r="CM329" s="53"/>
      <c r="CN329" s="53"/>
      <c r="CO329" s="53"/>
      <c r="CP329" s="53"/>
      <c r="CQ329" s="53"/>
      <c r="CR329" s="53"/>
      <c r="CS329" s="53"/>
      <c r="CT329" s="53"/>
      <c r="CU329" s="53"/>
      <c r="CV329" s="53"/>
      <c r="CW329" s="53"/>
      <c r="CX329" s="53"/>
      <c r="CY329" s="53"/>
      <c r="CZ329" s="53"/>
      <c r="DA329" s="53"/>
      <c r="DB329" s="53"/>
      <c r="DC329" s="53"/>
      <c r="DD329" s="53"/>
      <c r="DE329" s="53"/>
      <c r="DF329" s="53"/>
      <c r="DG329" s="53"/>
      <c r="DH329" s="53"/>
      <c r="DI329" s="53"/>
      <c r="DJ329" s="53"/>
      <c r="DK329" s="53"/>
      <c r="DL329" s="53"/>
      <c r="DM329" s="53"/>
      <c r="DN329" s="53"/>
      <c r="DO329" s="53"/>
      <c r="DP329" s="53"/>
      <c r="DQ329" s="53"/>
      <c r="DR329" s="53"/>
      <c r="DS329" s="53"/>
      <c r="DT329" s="53"/>
      <c r="DU329" s="53"/>
      <c r="DV329" s="53"/>
      <c r="DW329" s="53"/>
      <c r="DX329" s="53"/>
      <c r="DY329" s="53"/>
      <c r="DZ329" s="53"/>
      <c r="EA329" s="53"/>
      <c r="EB329" s="53"/>
      <c r="EC329" s="53"/>
      <c r="ED329" s="53"/>
      <c r="EE329" s="53"/>
      <c r="EF329" s="53"/>
      <c r="EG329" s="53"/>
      <c r="EH329" s="53"/>
      <c r="EI329" s="53"/>
      <c r="EJ329" s="53"/>
      <c r="EK329" s="53"/>
      <c r="EL329" s="53"/>
      <c r="EM329" s="53"/>
      <c r="EN329" s="53"/>
      <c r="EO329" s="53"/>
      <c r="EP329" s="53"/>
      <c r="EQ329" s="53"/>
      <c r="ER329" s="53"/>
      <c r="ES329" s="53"/>
      <c r="ET329" s="53"/>
      <c r="EU329" s="53"/>
      <c r="EV329" s="53"/>
      <c r="EW329" s="53"/>
      <c r="EX329" s="53"/>
      <c r="EY329" s="53"/>
      <c r="EZ329" s="53"/>
      <c r="FA329" s="53"/>
      <c r="FB329" s="53"/>
      <c r="FC329" s="53"/>
      <c r="FD329" s="53"/>
      <c r="FE329" s="53"/>
      <c r="FF329" s="53"/>
      <c r="FG329" s="53"/>
      <c r="FH329" s="53"/>
      <c r="FI329" s="53"/>
      <c r="FJ329" s="53"/>
      <c r="FK329" s="53"/>
      <c r="FL329" s="53"/>
      <c r="FM329" s="53"/>
      <c r="FN329" s="53"/>
      <c r="FO329" s="53"/>
      <c r="FP329" s="53"/>
      <c r="FQ329" s="53"/>
      <c r="FR329" s="53"/>
      <c r="FS329" s="53"/>
      <c r="FT329" s="53"/>
      <c r="FU329" s="53"/>
      <c r="FV329" s="53"/>
      <c r="FW329" s="53"/>
      <c r="FX329" s="53"/>
      <c r="FY329" s="53"/>
      <c r="FZ329" s="53"/>
      <c r="GA329" s="53"/>
      <c r="GB329" s="53"/>
      <c r="GC329" s="53"/>
      <c r="GD329" s="53"/>
      <c r="GE329" s="53"/>
      <c r="GF329" s="53"/>
      <c r="GG329" s="53"/>
      <c r="GH329" s="53"/>
      <c r="GI329" s="53"/>
      <c r="GJ329" s="53"/>
      <c r="GK329" s="53"/>
      <c r="GL329" s="53"/>
      <c r="GM329" s="53"/>
      <c r="GN329" s="53"/>
      <c r="GO329" s="53"/>
      <c r="GP329" s="53"/>
      <c r="GQ329" s="53"/>
      <c r="GR329" s="53"/>
      <c r="GS329" s="53"/>
      <c r="GT329" s="53"/>
      <c r="GU329" s="53"/>
      <c r="GV329" s="53"/>
      <c r="GW329" s="53"/>
      <c r="GX329" s="53"/>
      <c r="GY329" s="53"/>
      <c r="GZ329" s="53"/>
      <c r="HA329" s="53"/>
      <c r="HB329" s="53"/>
      <c r="HC329" s="53"/>
      <c r="HD329" s="53"/>
      <c r="HE329" s="53"/>
      <c r="HF329" s="53"/>
      <c r="HG329" s="53"/>
      <c r="HH329" s="53"/>
      <c r="HI329" s="53"/>
      <c r="HJ329" s="53"/>
      <c r="HK329" s="53"/>
      <c r="HL329" s="53"/>
      <c r="HM329" s="53"/>
      <c r="HN329" s="53"/>
      <c r="HO329" s="53"/>
      <c r="HP329" s="53"/>
      <c r="HQ329" s="53"/>
      <c r="HR329" s="53"/>
      <c r="HS329" s="53"/>
      <c r="HT329" s="53"/>
      <c r="HU329" s="53"/>
      <c r="HV329" s="53"/>
      <c r="HW329" s="53"/>
      <c r="HX329" s="53"/>
      <c r="HY329" s="53"/>
      <c r="HZ329" s="53"/>
      <c r="IA329" s="53"/>
      <c r="IB329" s="53"/>
      <c r="IC329" s="53"/>
      <c r="ID329" s="53"/>
      <c r="IE329" s="53"/>
      <c r="IF329" s="53"/>
      <c r="IG329" s="53"/>
      <c r="IH329" s="53"/>
      <c r="II329" s="53"/>
      <c r="IJ329" s="53"/>
      <c r="IK329" s="53"/>
      <c r="IL329" s="53"/>
      <c r="IM329" s="53"/>
      <c r="IN329" s="53"/>
      <c r="IO329" s="53"/>
      <c r="IP329" s="53"/>
      <c r="IQ329" s="53"/>
      <c r="IR329" s="53"/>
      <c r="IS329" s="53"/>
      <c r="IT329" s="53"/>
      <c r="IU329" s="53"/>
      <c r="IV329" s="53"/>
    </row>
    <row r="330" spans="1:256" s="30" customFormat="1">
      <c r="A330" s="52"/>
      <c r="F330" s="34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53"/>
      <c r="AF330" s="53"/>
      <c r="AG330" s="53"/>
      <c r="AH330" s="53"/>
      <c r="AI330" s="53"/>
      <c r="AJ330" s="53"/>
      <c r="AK330" s="53"/>
      <c r="AL330" s="53"/>
      <c r="AM330" s="53"/>
      <c r="AN330" s="53"/>
      <c r="AO330" s="53"/>
      <c r="AP330" s="53"/>
      <c r="AQ330" s="53"/>
      <c r="AR330" s="53"/>
      <c r="AS330" s="53"/>
      <c r="AT330" s="53"/>
      <c r="AU330" s="53"/>
      <c r="AV330" s="53"/>
      <c r="AW330" s="53"/>
      <c r="AX330" s="53"/>
      <c r="AY330" s="53"/>
      <c r="AZ330" s="53"/>
      <c r="BA330" s="53"/>
      <c r="BB330" s="53"/>
      <c r="BC330" s="53"/>
      <c r="BD330" s="53"/>
      <c r="BE330" s="53"/>
      <c r="BF330" s="53"/>
      <c r="BG330" s="53"/>
      <c r="BH330" s="53"/>
      <c r="BI330" s="53"/>
      <c r="BJ330" s="53"/>
      <c r="BK330" s="53"/>
      <c r="BL330" s="53"/>
      <c r="BM330" s="53"/>
      <c r="BN330" s="53"/>
      <c r="BO330" s="53"/>
      <c r="BP330" s="53"/>
      <c r="BQ330" s="53"/>
      <c r="BR330" s="53"/>
      <c r="BS330" s="53"/>
      <c r="BT330" s="53"/>
      <c r="BU330" s="53"/>
      <c r="BV330" s="53"/>
      <c r="BW330" s="53"/>
      <c r="BX330" s="53"/>
      <c r="BY330" s="53"/>
      <c r="BZ330" s="53"/>
      <c r="CA330" s="53"/>
      <c r="CB330" s="53"/>
      <c r="CC330" s="53"/>
      <c r="CD330" s="53"/>
      <c r="CE330" s="53"/>
      <c r="CF330" s="53"/>
      <c r="CG330" s="53"/>
      <c r="CH330" s="53"/>
      <c r="CI330" s="53"/>
      <c r="CJ330" s="53"/>
      <c r="CK330" s="53"/>
      <c r="CL330" s="53"/>
      <c r="CM330" s="53"/>
      <c r="CN330" s="53"/>
      <c r="CO330" s="53"/>
      <c r="CP330" s="53"/>
      <c r="CQ330" s="53"/>
      <c r="CR330" s="53"/>
      <c r="CS330" s="53"/>
      <c r="CT330" s="53"/>
      <c r="CU330" s="53"/>
      <c r="CV330" s="53"/>
      <c r="CW330" s="53"/>
      <c r="CX330" s="53"/>
      <c r="CY330" s="53"/>
      <c r="CZ330" s="53"/>
      <c r="DA330" s="53"/>
      <c r="DB330" s="53"/>
      <c r="DC330" s="53"/>
      <c r="DD330" s="53"/>
      <c r="DE330" s="53"/>
      <c r="DF330" s="53"/>
      <c r="DG330" s="53"/>
      <c r="DH330" s="53"/>
      <c r="DI330" s="53"/>
      <c r="DJ330" s="53"/>
      <c r="DK330" s="53"/>
      <c r="DL330" s="53"/>
      <c r="DM330" s="53"/>
      <c r="DN330" s="53"/>
      <c r="DO330" s="53"/>
      <c r="DP330" s="53"/>
      <c r="DQ330" s="53"/>
      <c r="DR330" s="53"/>
      <c r="DS330" s="53"/>
      <c r="DT330" s="53"/>
      <c r="DU330" s="53"/>
      <c r="DV330" s="53"/>
      <c r="DW330" s="53"/>
      <c r="DX330" s="53"/>
      <c r="DY330" s="53"/>
      <c r="DZ330" s="53"/>
      <c r="EA330" s="53"/>
      <c r="EB330" s="53"/>
      <c r="EC330" s="53"/>
      <c r="ED330" s="53"/>
      <c r="EE330" s="53"/>
      <c r="EF330" s="53"/>
      <c r="EG330" s="53"/>
      <c r="EH330" s="53"/>
      <c r="EI330" s="53"/>
      <c r="EJ330" s="53"/>
      <c r="EK330" s="53"/>
      <c r="EL330" s="53"/>
      <c r="EM330" s="53"/>
      <c r="EN330" s="53"/>
      <c r="EO330" s="53"/>
      <c r="EP330" s="53"/>
      <c r="EQ330" s="53"/>
      <c r="ER330" s="53"/>
      <c r="ES330" s="53"/>
      <c r="ET330" s="53"/>
      <c r="EU330" s="53"/>
      <c r="EV330" s="53"/>
      <c r="EW330" s="53"/>
      <c r="EX330" s="53"/>
      <c r="EY330" s="53"/>
      <c r="EZ330" s="53"/>
      <c r="FA330" s="53"/>
      <c r="FB330" s="53"/>
      <c r="FC330" s="53"/>
      <c r="FD330" s="53"/>
      <c r="FE330" s="53"/>
      <c r="FF330" s="53"/>
      <c r="FG330" s="53"/>
      <c r="FH330" s="53"/>
      <c r="FI330" s="53"/>
      <c r="FJ330" s="53"/>
      <c r="FK330" s="53"/>
      <c r="FL330" s="53"/>
      <c r="FM330" s="53"/>
      <c r="FN330" s="53"/>
      <c r="FO330" s="53"/>
      <c r="FP330" s="53"/>
      <c r="FQ330" s="53"/>
      <c r="FR330" s="53"/>
      <c r="FS330" s="53"/>
      <c r="FT330" s="53"/>
      <c r="FU330" s="53"/>
      <c r="FV330" s="53"/>
      <c r="FW330" s="53"/>
      <c r="FX330" s="53"/>
      <c r="FY330" s="53"/>
      <c r="FZ330" s="53"/>
      <c r="GA330" s="53"/>
      <c r="GB330" s="53"/>
      <c r="GC330" s="53"/>
      <c r="GD330" s="53"/>
      <c r="GE330" s="53"/>
      <c r="GF330" s="53"/>
      <c r="GG330" s="53"/>
      <c r="GH330" s="53"/>
      <c r="GI330" s="53"/>
      <c r="GJ330" s="53"/>
      <c r="GK330" s="53"/>
      <c r="GL330" s="53"/>
      <c r="GM330" s="53"/>
      <c r="GN330" s="53"/>
      <c r="GO330" s="53"/>
      <c r="GP330" s="53"/>
      <c r="GQ330" s="53"/>
      <c r="GR330" s="53"/>
      <c r="GS330" s="53"/>
      <c r="GT330" s="53"/>
      <c r="GU330" s="53"/>
      <c r="GV330" s="53"/>
      <c r="GW330" s="53"/>
      <c r="GX330" s="53"/>
      <c r="GY330" s="53"/>
      <c r="GZ330" s="53"/>
      <c r="HA330" s="53"/>
      <c r="HB330" s="53"/>
      <c r="HC330" s="53"/>
      <c r="HD330" s="53"/>
      <c r="HE330" s="53"/>
      <c r="HF330" s="53"/>
      <c r="HG330" s="53"/>
      <c r="HH330" s="53"/>
      <c r="HI330" s="53"/>
      <c r="HJ330" s="53"/>
      <c r="HK330" s="53"/>
      <c r="HL330" s="53"/>
      <c r="HM330" s="53"/>
      <c r="HN330" s="53"/>
      <c r="HO330" s="53"/>
      <c r="HP330" s="53"/>
      <c r="HQ330" s="53"/>
      <c r="HR330" s="53"/>
      <c r="HS330" s="53"/>
      <c r="HT330" s="53"/>
      <c r="HU330" s="53"/>
      <c r="HV330" s="53"/>
      <c r="HW330" s="53"/>
      <c r="HX330" s="53"/>
      <c r="HY330" s="53"/>
      <c r="HZ330" s="53"/>
      <c r="IA330" s="53"/>
      <c r="IB330" s="53"/>
      <c r="IC330" s="53"/>
      <c r="ID330" s="53"/>
      <c r="IE330" s="53"/>
      <c r="IF330" s="53"/>
      <c r="IG330" s="53"/>
      <c r="IH330" s="53"/>
      <c r="II330" s="53"/>
      <c r="IJ330" s="53"/>
      <c r="IK330" s="53"/>
      <c r="IL330" s="53"/>
      <c r="IM330" s="53"/>
      <c r="IN330" s="53"/>
      <c r="IO330" s="53"/>
      <c r="IP330" s="53"/>
      <c r="IQ330" s="53"/>
      <c r="IR330" s="53"/>
      <c r="IS330" s="53"/>
      <c r="IT330" s="53"/>
      <c r="IU330" s="53"/>
      <c r="IV330" s="53"/>
    </row>
    <row r="331" spans="1:256" s="30" customFormat="1">
      <c r="A331" s="52"/>
      <c r="F331" s="34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  <c r="AD331" s="53"/>
      <c r="AE331" s="53"/>
      <c r="AF331" s="53"/>
      <c r="AG331" s="53"/>
      <c r="AH331" s="53"/>
      <c r="AI331" s="53"/>
      <c r="AJ331" s="53"/>
      <c r="AK331" s="53"/>
      <c r="AL331" s="53"/>
      <c r="AM331" s="53"/>
      <c r="AN331" s="53"/>
      <c r="AO331" s="53"/>
      <c r="AP331" s="53"/>
      <c r="AQ331" s="53"/>
      <c r="AR331" s="53"/>
      <c r="AS331" s="53"/>
      <c r="AT331" s="53"/>
      <c r="AU331" s="53"/>
      <c r="AV331" s="53"/>
      <c r="AW331" s="53"/>
      <c r="AX331" s="53"/>
      <c r="AY331" s="53"/>
      <c r="AZ331" s="53"/>
      <c r="BA331" s="53"/>
      <c r="BB331" s="53"/>
      <c r="BC331" s="53"/>
      <c r="BD331" s="53"/>
      <c r="BE331" s="53"/>
      <c r="BF331" s="53"/>
      <c r="BG331" s="53"/>
      <c r="BH331" s="53"/>
      <c r="BI331" s="53"/>
      <c r="BJ331" s="53"/>
      <c r="BK331" s="53"/>
      <c r="BL331" s="53"/>
      <c r="BM331" s="53"/>
      <c r="BN331" s="53"/>
      <c r="BO331" s="53"/>
      <c r="BP331" s="53"/>
      <c r="BQ331" s="53"/>
      <c r="BR331" s="53"/>
      <c r="BS331" s="53"/>
      <c r="BT331" s="53"/>
      <c r="BU331" s="53"/>
      <c r="BV331" s="53"/>
      <c r="BW331" s="53"/>
      <c r="BX331" s="53"/>
      <c r="BY331" s="53"/>
      <c r="BZ331" s="53"/>
      <c r="CA331" s="53"/>
      <c r="CB331" s="53"/>
      <c r="CC331" s="53"/>
      <c r="CD331" s="53"/>
      <c r="CE331" s="53"/>
      <c r="CF331" s="53"/>
      <c r="CG331" s="53"/>
      <c r="CH331" s="53"/>
      <c r="CI331" s="53"/>
      <c r="CJ331" s="53"/>
      <c r="CK331" s="53"/>
      <c r="CL331" s="53"/>
      <c r="CM331" s="53"/>
      <c r="CN331" s="53"/>
      <c r="CO331" s="53"/>
      <c r="CP331" s="53"/>
      <c r="CQ331" s="53"/>
      <c r="CR331" s="53"/>
      <c r="CS331" s="53"/>
      <c r="CT331" s="53"/>
      <c r="CU331" s="53"/>
      <c r="CV331" s="53"/>
      <c r="CW331" s="53"/>
      <c r="CX331" s="53"/>
      <c r="CY331" s="53"/>
      <c r="CZ331" s="53"/>
      <c r="DA331" s="53"/>
      <c r="DB331" s="53"/>
      <c r="DC331" s="53"/>
      <c r="DD331" s="53"/>
      <c r="DE331" s="53"/>
      <c r="DF331" s="53"/>
      <c r="DG331" s="53"/>
      <c r="DH331" s="53"/>
      <c r="DI331" s="53"/>
      <c r="DJ331" s="53"/>
      <c r="DK331" s="53"/>
      <c r="DL331" s="53"/>
      <c r="DM331" s="53"/>
      <c r="DN331" s="53"/>
      <c r="DO331" s="53"/>
      <c r="DP331" s="53"/>
      <c r="DQ331" s="53"/>
      <c r="DR331" s="53"/>
      <c r="DS331" s="53"/>
      <c r="DT331" s="53"/>
      <c r="DU331" s="53"/>
      <c r="DV331" s="53"/>
      <c r="DW331" s="53"/>
      <c r="DX331" s="53"/>
      <c r="DY331" s="53"/>
      <c r="DZ331" s="53"/>
      <c r="EA331" s="53"/>
      <c r="EB331" s="53"/>
      <c r="EC331" s="53"/>
      <c r="ED331" s="53"/>
      <c r="EE331" s="53"/>
      <c r="EF331" s="53"/>
      <c r="EG331" s="53"/>
      <c r="EH331" s="53"/>
      <c r="EI331" s="53"/>
      <c r="EJ331" s="53"/>
      <c r="EK331" s="53"/>
      <c r="EL331" s="53"/>
      <c r="EM331" s="53"/>
      <c r="EN331" s="53"/>
      <c r="EO331" s="53"/>
      <c r="EP331" s="53"/>
      <c r="EQ331" s="53"/>
      <c r="ER331" s="53"/>
      <c r="ES331" s="53"/>
      <c r="ET331" s="53"/>
      <c r="EU331" s="53"/>
      <c r="EV331" s="53"/>
      <c r="EW331" s="53"/>
      <c r="EX331" s="53"/>
      <c r="EY331" s="53"/>
      <c r="EZ331" s="53"/>
      <c r="FA331" s="53"/>
      <c r="FB331" s="53"/>
      <c r="FC331" s="53"/>
      <c r="FD331" s="53"/>
      <c r="FE331" s="53"/>
      <c r="FF331" s="53"/>
      <c r="FG331" s="53"/>
      <c r="FH331" s="53"/>
      <c r="FI331" s="53"/>
      <c r="FJ331" s="53"/>
      <c r="FK331" s="53"/>
      <c r="FL331" s="53"/>
      <c r="FM331" s="53"/>
      <c r="FN331" s="53"/>
      <c r="FO331" s="53"/>
      <c r="FP331" s="53"/>
      <c r="FQ331" s="53"/>
      <c r="FR331" s="53"/>
      <c r="FS331" s="53"/>
      <c r="FT331" s="53"/>
      <c r="FU331" s="53"/>
      <c r="FV331" s="53"/>
      <c r="FW331" s="53"/>
      <c r="FX331" s="53"/>
      <c r="FY331" s="53"/>
      <c r="FZ331" s="53"/>
      <c r="GA331" s="53"/>
      <c r="GB331" s="53"/>
      <c r="GC331" s="53"/>
      <c r="GD331" s="53"/>
      <c r="GE331" s="53"/>
      <c r="GF331" s="53"/>
      <c r="GG331" s="53"/>
      <c r="GH331" s="53"/>
      <c r="GI331" s="53"/>
      <c r="GJ331" s="53"/>
      <c r="GK331" s="53"/>
      <c r="GL331" s="53"/>
      <c r="GM331" s="53"/>
      <c r="GN331" s="53"/>
      <c r="GO331" s="53"/>
      <c r="GP331" s="53"/>
      <c r="GQ331" s="53"/>
      <c r="GR331" s="53"/>
      <c r="GS331" s="53"/>
      <c r="GT331" s="53"/>
      <c r="GU331" s="53"/>
      <c r="GV331" s="53"/>
      <c r="GW331" s="53"/>
      <c r="GX331" s="53"/>
      <c r="GY331" s="53"/>
      <c r="GZ331" s="53"/>
      <c r="HA331" s="53"/>
      <c r="HB331" s="53"/>
      <c r="HC331" s="53"/>
      <c r="HD331" s="53"/>
      <c r="HE331" s="53"/>
      <c r="HF331" s="53"/>
      <c r="HG331" s="53"/>
      <c r="HH331" s="53"/>
      <c r="HI331" s="53"/>
      <c r="HJ331" s="53"/>
      <c r="HK331" s="53"/>
      <c r="HL331" s="53"/>
      <c r="HM331" s="53"/>
      <c r="HN331" s="53"/>
      <c r="HO331" s="53"/>
      <c r="HP331" s="53"/>
      <c r="HQ331" s="53"/>
      <c r="HR331" s="53"/>
      <c r="HS331" s="53"/>
      <c r="HT331" s="53"/>
      <c r="HU331" s="53"/>
      <c r="HV331" s="53"/>
      <c r="HW331" s="53"/>
      <c r="HX331" s="53"/>
      <c r="HY331" s="53"/>
      <c r="HZ331" s="53"/>
      <c r="IA331" s="53"/>
      <c r="IB331" s="53"/>
      <c r="IC331" s="53"/>
      <c r="ID331" s="53"/>
      <c r="IE331" s="53"/>
      <c r="IF331" s="53"/>
      <c r="IG331" s="53"/>
      <c r="IH331" s="53"/>
      <c r="II331" s="53"/>
      <c r="IJ331" s="53"/>
      <c r="IK331" s="53"/>
      <c r="IL331" s="53"/>
      <c r="IM331" s="53"/>
      <c r="IN331" s="53"/>
      <c r="IO331" s="53"/>
      <c r="IP331" s="53"/>
      <c r="IQ331" s="53"/>
      <c r="IR331" s="53"/>
      <c r="IS331" s="53"/>
      <c r="IT331" s="53"/>
      <c r="IU331" s="53"/>
      <c r="IV331" s="53"/>
    </row>
    <row r="332" spans="1:256" s="30" customFormat="1">
      <c r="A332" s="52"/>
      <c r="F332" s="34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  <c r="AD332" s="53"/>
      <c r="AE332" s="53"/>
      <c r="AF332" s="53"/>
      <c r="AG332" s="53"/>
      <c r="AH332" s="53"/>
      <c r="AI332" s="53"/>
      <c r="AJ332" s="53"/>
      <c r="AK332" s="53"/>
      <c r="AL332" s="53"/>
      <c r="AM332" s="53"/>
      <c r="AN332" s="53"/>
      <c r="AO332" s="53"/>
      <c r="AP332" s="53"/>
      <c r="AQ332" s="53"/>
      <c r="AR332" s="53"/>
      <c r="AS332" s="53"/>
      <c r="AT332" s="53"/>
      <c r="AU332" s="53"/>
      <c r="AV332" s="53"/>
      <c r="AW332" s="53"/>
      <c r="AX332" s="53"/>
      <c r="AY332" s="53"/>
      <c r="AZ332" s="53"/>
      <c r="BA332" s="53"/>
      <c r="BB332" s="53"/>
      <c r="BC332" s="53"/>
      <c r="BD332" s="53"/>
      <c r="BE332" s="53"/>
      <c r="BF332" s="53"/>
      <c r="BG332" s="53"/>
      <c r="BH332" s="53"/>
      <c r="BI332" s="53"/>
      <c r="BJ332" s="53"/>
      <c r="BK332" s="53"/>
      <c r="BL332" s="53"/>
      <c r="BM332" s="53"/>
      <c r="BN332" s="53"/>
      <c r="BO332" s="53"/>
      <c r="BP332" s="53"/>
      <c r="BQ332" s="53"/>
      <c r="BR332" s="53"/>
      <c r="BS332" s="53"/>
      <c r="BT332" s="53"/>
      <c r="BU332" s="53"/>
      <c r="BV332" s="53"/>
      <c r="BW332" s="53"/>
      <c r="BX332" s="53"/>
      <c r="BY332" s="53"/>
      <c r="BZ332" s="53"/>
      <c r="CA332" s="53"/>
      <c r="CB332" s="53"/>
      <c r="CC332" s="53"/>
      <c r="CD332" s="53"/>
      <c r="CE332" s="53"/>
      <c r="CF332" s="53"/>
      <c r="CG332" s="53"/>
      <c r="CH332" s="53"/>
      <c r="CI332" s="53"/>
      <c r="CJ332" s="53"/>
      <c r="CK332" s="53"/>
      <c r="CL332" s="53"/>
      <c r="CM332" s="53"/>
      <c r="CN332" s="53"/>
      <c r="CO332" s="53"/>
      <c r="CP332" s="53"/>
      <c r="CQ332" s="53"/>
      <c r="CR332" s="53"/>
      <c r="CS332" s="53"/>
      <c r="CT332" s="53"/>
      <c r="CU332" s="53"/>
      <c r="CV332" s="53"/>
      <c r="CW332" s="53"/>
      <c r="CX332" s="53"/>
      <c r="CY332" s="53"/>
      <c r="CZ332" s="53"/>
      <c r="DA332" s="53"/>
      <c r="DB332" s="53"/>
      <c r="DC332" s="53"/>
      <c r="DD332" s="53"/>
      <c r="DE332" s="53"/>
      <c r="DF332" s="53"/>
      <c r="DG332" s="53"/>
      <c r="DH332" s="53"/>
      <c r="DI332" s="53"/>
      <c r="DJ332" s="53"/>
      <c r="DK332" s="53"/>
      <c r="DL332" s="53"/>
      <c r="DM332" s="53"/>
      <c r="DN332" s="53"/>
      <c r="DO332" s="53"/>
      <c r="DP332" s="53"/>
      <c r="DQ332" s="53"/>
      <c r="DR332" s="53"/>
      <c r="DS332" s="53"/>
      <c r="DT332" s="53"/>
      <c r="DU332" s="53"/>
      <c r="DV332" s="53"/>
      <c r="DW332" s="53"/>
      <c r="DX332" s="53"/>
      <c r="DY332" s="53"/>
      <c r="DZ332" s="53"/>
      <c r="EA332" s="53"/>
      <c r="EB332" s="53"/>
      <c r="EC332" s="53"/>
      <c r="ED332" s="53"/>
      <c r="EE332" s="53"/>
      <c r="EF332" s="53"/>
      <c r="EG332" s="53"/>
      <c r="EH332" s="53"/>
      <c r="EI332" s="53"/>
      <c r="EJ332" s="53"/>
      <c r="EK332" s="53"/>
      <c r="EL332" s="53"/>
      <c r="EM332" s="53"/>
      <c r="EN332" s="53"/>
      <c r="EO332" s="53"/>
      <c r="EP332" s="53"/>
      <c r="EQ332" s="53"/>
      <c r="ER332" s="53"/>
      <c r="ES332" s="53"/>
      <c r="ET332" s="53"/>
      <c r="EU332" s="53"/>
      <c r="EV332" s="53"/>
      <c r="EW332" s="53"/>
      <c r="EX332" s="53"/>
      <c r="EY332" s="53"/>
      <c r="EZ332" s="53"/>
      <c r="FA332" s="53"/>
      <c r="FB332" s="53"/>
      <c r="FC332" s="53"/>
      <c r="FD332" s="53"/>
      <c r="FE332" s="53"/>
      <c r="FF332" s="53"/>
      <c r="FG332" s="53"/>
      <c r="FH332" s="53"/>
      <c r="FI332" s="53"/>
      <c r="FJ332" s="53"/>
      <c r="FK332" s="53"/>
      <c r="FL332" s="53"/>
      <c r="FM332" s="53"/>
      <c r="FN332" s="53"/>
      <c r="FO332" s="53"/>
      <c r="FP332" s="53"/>
      <c r="FQ332" s="53"/>
      <c r="FR332" s="53"/>
      <c r="FS332" s="53"/>
      <c r="FT332" s="53"/>
      <c r="FU332" s="53"/>
      <c r="FV332" s="53"/>
      <c r="FW332" s="53"/>
      <c r="FX332" s="53"/>
      <c r="FY332" s="53"/>
      <c r="FZ332" s="53"/>
      <c r="GA332" s="53"/>
      <c r="GB332" s="53"/>
      <c r="GC332" s="53"/>
      <c r="GD332" s="53"/>
      <c r="GE332" s="53"/>
      <c r="GF332" s="53"/>
      <c r="GG332" s="53"/>
      <c r="GH332" s="53"/>
      <c r="GI332" s="53"/>
      <c r="GJ332" s="53"/>
      <c r="GK332" s="53"/>
      <c r="GL332" s="53"/>
      <c r="GM332" s="53"/>
      <c r="GN332" s="53"/>
      <c r="GO332" s="53"/>
      <c r="GP332" s="53"/>
      <c r="GQ332" s="53"/>
      <c r="GR332" s="53"/>
      <c r="GS332" s="53"/>
      <c r="GT332" s="53"/>
      <c r="GU332" s="53"/>
      <c r="GV332" s="53"/>
      <c r="GW332" s="53"/>
      <c r="GX332" s="53"/>
      <c r="GY332" s="53"/>
      <c r="GZ332" s="53"/>
      <c r="HA332" s="53"/>
      <c r="HB332" s="53"/>
      <c r="HC332" s="53"/>
      <c r="HD332" s="53"/>
      <c r="HE332" s="53"/>
      <c r="HF332" s="53"/>
      <c r="HG332" s="53"/>
      <c r="HH332" s="53"/>
      <c r="HI332" s="53"/>
      <c r="HJ332" s="53"/>
      <c r="HK332" s="53"/>
      <c r="HL332" s="53"/>
      <c r="HM332" s="53"/>
      <c r="HN332" s="53"/>
      <c r="HO332" s="53"/>
      <c r="HP332" s="53"/>
      <c r="HQ332" s="53"/>
      <c r="HR332" s="53"/>
      <c r="HS332" s="53"/>
      <c r="HT332" s="53"/>
      <c r="HU332" s="53"/>
      <c r="HV332" s="53"/>
      <c r="HW332" s="53"/>
      <c r="HX332" s="53"/>
      <c r="HY332" s="53"/>
      <c r="HZ332" s="53"/>
      <c r="IA332" s="53"/>
      <c r="IB332" s="53"/>
      <c r="IC332" s="53"/>
      <c r="ID332" s="53"/>
      <c r="IE332" s="53"/>
      <c r="IF332" s="53"/>
      <c r="IG332" s="53"/>
      <c r="IH332" s="53"/>
      <c r="II332" s="53"/>
      <c r="IJ332" s="53"/>
      <c r="IK332" s="53"/>
      <c r="IL332" s="53"/>
      <c r="IM332" s="53"/>
      <c r="IN332" s="53"/>
      <c r="IO332" s="53"/>
      <c r="IP332" s="53"/>
      <c r="IQ332" s="53"/>
      <c r="IR332" s="53"/>
      <c r="IS332" s="53"/>
      <c r="IT332" s="53"/>
      <c r="IU332" s="53"/>
      <c r="IV332" s="53"/>
    </row>
    <row r="333" spans="1:256" s="30" customFormat="1">
      <c r="A333" s="52"/>
      <c r="F333" s="34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53"/>
      <c r="AF333" s="53"/>
      <c r="AG333" s="53"/>
      <c r="AH333" s="53"/>
      <c r="AI333" s="53"/>
      <c r="AJ333" s="53"/>
      <c r="AK333" s="53"/>
      <c r="AL333" s="53"/>
      <c r="AM333" s="53"/>
      <c r="AN333" s="53"/>
      <c r="AO333" s="53"/>
      <c r="AP333" s="53"/>
      <c r="AQ333" s="53"/>
      <c r="AR333" s="53"/>
      <c r="AS333" s="53"/>
      <c r="AT333" s="53"/>
      <c r="AU333" s="53"/>
      <c r="AV333" s="53"/>
      <c r="AW333" s="53"/>
      <c r="AX333" s="53"/>
      <c r="AY333" s="53"/>
      <c r="AZ333" s="53"/>
      <c r="BA333" s="53"/>
      <c r="BB333" s="53"/>
      <c r="BC333" s="53"/>
      <c r="BD333" s="53"/>
      <c r="BE333" s="53"/>
      <c r="BF333" s="53"/>
      <c r="BG333" s="53"/>
      <c r="BH333" s="53"/>
      <c r="BI333" s="53"/>
      <c r="BJ333" s="53"/>
      <c r="BK333" s="53"/>
      <c r="BL333" s="53"/>
      <c r="BM333" s="53"/>
      <c r="BN333" s="53"/>
      <c r="BO333" s="53"/>
      <c r="BP333" s="53"/>
      <c r="BQ333" s="53"/>
      <c r="BR333" s="53"/>
      <c r="BS333" s="53"/>
      <c r="BT333" s="53"/>
      <c r="BU333" s="53"/>
      <c r="BV333" s="53"/>
      <c r="BW333" s="53"/>
      <c r="BX333" s="53"/>
      <c r="BY333" s="53"/>
      <c r="BZ333" s="53"/>
      <c r="CA333" s="53"/>
      <c r="CB333" s="53"/>
      <c r="CC333" s="53"/>
      <c r="CD333" s="53"/>
      <c r="CE333" s="53"/>
      <c r="CF333" s="53"/>
      <c r="CG333" s="53"/>
      <c r="CH333" s="53"/>
      <c r="CI333" s="53"/>
      <c r="CJ333" s="53"/>
      <c r="CK333" s="53"/>
      <c r="CL333" s="53"/>
      <c r="CM333" s="53"/>
      <c r="CN333" s="53"/>
      <c r="CO333" s="53"/>
      <c r="CP333" s="53"/>
      <c r="CQ333" s="53"/>
      <c r="CR333" s="53"/>
      <c r="CS333" s="53"/>
      <c r="CT333" s="53"/>
      <c r="CU333" s="53"/>
      <c r="CV333" s="53"/>
      <c r="CW333" s="53"/>
      <c r="CX333" s="53"/>
      <c r="CY333" s="53"/>
      <c r="CZ333" s="53"/>
      <c r="DA333" s="53"/>
      <c r="DB333" s="53"/>
      <c r="DC333" s="53"/>
      <c r="DD333" s="53"/>
      <c r="DE333" s="53"/>
      <c r="DF333" s="53"/>
      <c r="DG333" s="53"/>
      <c r="DH333" s="53"/>
      <c r="DI333" s="53"/>
      <c r="DJ333" s="53"/>
      <c r="DK333" s="53"/>
      <c r="DL333" s="53"/>
      <c r="DM333" s="53"/>
      <c r="DN333" s="53"/>
      <c r="DO333" s="53"/>
      <c r="DP333" s="53"/>
      <c r="DQ333" s="53"/>
      <c r="DR333" s="53"/>
      <c r="DS333" s="53"/>
      <c r="DT333" s="53"/>
      <c r="DU333" s="53"/>
      <c r="DV333" s="53"/>
      <c r="DW333" s="53"/>
      <c r="DX333" s="53"/>
      <c r="DY333" s="53"/>
      <c r="DZ333" s="53"/>
      <c r="EA333" s="53"/>
      <c r="EB333" s="53"/>
      <c r="EC333" s="53"/>
      <c r="ED333" s="53"/>
      <c r="EE333" s="53"/>
      <c r="EF333" s="53"/>
      <c r="EG333" s="53"/>
      <c r="EH333" s="53"/>
      <c r="EI333" s="53"/>
      <c r="EJ333" s="53"/>
      <c r="EK333" s="53"/>
      <c r="EL333" s="53"/>
      <c r="EM333" s="53"/>
      <c r="EN333" s="53"/>
      <c r="EO333" s="53"/>
      <c r="EP333" s="53"/>
      <c r="EQ333" s="53"/>
      <c r="ER333" s="53"/>
      <c r="ES333" s="53"/>
      <c r="ET333" s="53"/>
      <c r="EU333" s="53"/>
      <c r="EV333" s="53"/>
      <c r="EW333" s="53"/>
      <c r="EX333" s="53"/>
      <c r="EY333" s="53"/>
      <c r="EZ333" s="53"/>
      <c r="FA333" s="53"/>
      <c r="FB333" s="53"/>
      <c r="FC333" s="53"/>
      <c r="FD333" s="53"/>
      <c r="FE333" s="53"/>
      <c r="FF333" s="53"/>
      <c r="FG333" s="53"/>
      <c r="FH333" s="53"/>
      <c r="FI333" s="53"/>
      <c r="FJ333" s="53"/>
      <c r="FK333" s="53"/>
      <c r="FL333" s="53"/>
      <c r="FM333" s="53"/>
      <c r="FN333" s="53"/>
      <c r="FO333" s="53"/>
      <c r="FP333" s="53"/>
      <c r="FQ333" s="53"/>
      <c r="FR333" s="53"/>
      <c r="FS333" s="53"/>
      <c r="FT333" s="53"/>
      <c r="FU333" s="53"/>
      <c r="FV333" s="53"/>
      <c r="FW333" s="53"/>
      <c r="FX333" s="53"/>
      <c r="FY333" s="53"/>
      <c r="FZ333" s="53"/>
      <c r="GA333" s="53"/>
      <c r="GB333" s="53"/>
      <c r="GC333" s="53"/>
      <c r="GD333" s="53"/>
      <c r="GE333" s="53"/>
      <c r="GF333" s="53"/>
      <c r="GG333" s="53"/>
      <c r="GH333" s="53"/>
      <c r="GI333" s="53"/>
      <c r="GJ333" s="53"/>
      <c r="GK333" s="53"/>
      <c r="GL333" s="53"/>
      <c r="GM333" s="53"/>
      <c r="GN333" s="53"/>
      <c r="GO333" s="53"/>
      <c r="GP333" s="53"/>
      <c r="GQ333" s="53"/>
      <c r="GR333" s="53"/>
      <c r="GS333" s="53"/>
      <c r="GT333" s="53"/>
      <c r="GU333" s="53"/>
      <c r="GV333" s="53"/>
      <c r="GW333" s="53"/>
      <c r="GX333" s="53"/>
      <c r="GY333" s="53"/>
      <c r="GZ333" s="53"/>
      <c r="HA333" s="53"/>
      <c r="HB333" s="53"/>
      <c r="HC333" s="53"/>
      <c r="HD333" s="53"/>
      <c r="HE333" s="53"/>
      <c r="HF333" s="53"/>
      <c r="HG333" s="53"/>
      <c r="HH333" s="53"/>
      <c r="HI333" s="53"/>
      <c r="HJ333" s="53"/>
      <c r="HK333" s="53"/>
      <c r="HL333" s="53"/>
      <c r="HM333" s="53"/>
      <c r="HN333" s="53"/>
      <c r="HO333" s="53"/>
      <c r="HP333" s="53"/>
      <c r="HQ333" s="53"/>
      <c r="HR333" s="53"/>
      <c r="HS333" s="53"/>
      <c r="HT333" s="53"/>
      <c r="HU333" s="53"/>
      <c r="HV333" s="53"/>
      <c r="HW333" s="53"/>
      <c r="HX333" s="53"/>
      <c r="HY333" s="53"/>
      <c r="HZ333" s="53"/>
      <c r="IA333" s="53"/>
      <c r="IB333" s="53"/>
      <c r="IC333" s="53"/>
      <c r="ID333" s="53"/>
      <c r="IE333" s="53"/>
      <c r="IF333" s="53"/>
      <c r="IG333" s="53"/>
      <c r="IH333" s="53"/>
      <c r="II333" s="53"/>
      <c r="IJ333" s="53"/>
      <c r="IK333" s="53"/>
      <c r="IL333" s="53"/>
      <c r="IM333" s="53"/>
      <c r="IN333" s="53"/>
      <c r="IO333" s="53"/>
      <c r="IP333" s="53"/>
      <c r="IQ333" s="53"/>
      <c r="IR333" s="53"/>
      <c r="IS333" s="53"/>
      <c r="IT333" s="53"/>
      <c r="IU333" s="53"/>
      <c r="IV333" s="53"/>
    </row>
    <row r="334" spans="1:256" s="30" customFormat="1">
      <c r="A334" s="52"/>
      <c r="F334" s="34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  <c r="AD334" s="53"/>
      <c r="AE334" s="53"/>
      <c r="AF334" s="53"/>
      <c r="AG334" s="53"/>
      <c r="AH334" s="53"/>
      <c r="AI334" s="53"/>
      <c r="AJ334" s="53"/>
      <c r="AK334" s="53"/>
      <c r="AL334" s="53"/>
      <c r="AM334" s="53"/>
      <c r="AN334" s="53"/>
      <c r="AO334" s="53"/>
      <c r="AP334" s="53"/>
      <c r="AQ334" s="53"/>
      <c r="AR334" s="53"/>
      <c r="AS334" s="53"/>
      <c r="AT334" s="53"/>
      <c r="AU334" s="53"/>
      <c r="AV334" s="53"/>
      <c r="AW334" s="53"/>
      <c r="AX334" s="53"/>
      <c r="AY334" s="53"/>
      <c r="AZ334" s="53"/>
      <c r="BA334" s="53"/>
      <c r="BB334" s="53"/>
      <c r="BC334" s="53"/>
      <c r="BD334" s="53"/>
      <c r="BE334" s="53"/>
      <c r="BF334" s="53"/>
      <c r="BG334" s="53"/>
      <c r="BH334" s="53"/>
      <c r="BI334" s="53"/>
      <c r="BJ334" s="53"/>
      <c r="BK334" s="53"/>
      <c r="BL334" s="53"/>
      <c r="BM334" s="53"/>
      <c r="BN334" s="53"/>
      <c r="BO334" s="53"/>
      <c r="BP334" s="53"/>
      <c r="BQ334" s="53"/>
      <c r="BR334" s="53"/>
      <c r="BS334" s="53"/>
      <c r="BT334" s="53"/>
      <c r="BU334" s="53"/>
      <c r="BV334" s="53"/>
      <c r="BW334" s="53"/>
      <c r="BX334" s="53"/>
      <c r="BY334" s="53"/>
      <c r="BZ334" s="53"/>
      <c r="CA334" s="53"/>
      <c r="CB334" s="53"/>
      <c r="CC334" s="53"/>
      <c r="CD334" s="53"/>
      <c r="CE334" s="53"/>
      <c r="CF334" s="53"/>
      <c r="CG334" s="53"/>
      <c r="CH334" s="53"/>
      <c r="CI334" s="53"/>
      <c r="CJ334" s="53"/>
      <c r="CK334" s="53"/>
      <c r="CL334" s="53"/>
      <c r="CM334" s="53"/>
      <c r="CN334" s="53"/>
      <c r="CO334" s="53"/>
      <c r="CP334" s="53"/>
      <c r="CQ334" s="53"/>
      <c r="CR334" s="53"/>
      <c r="CS334" s="53"/>
      <c r="CT334" s="53"/>
      <c r="CU334" s="53"/>
      <c r="CV334" s="53"/>
      <c r="CW334" s="53"/>
      <c r="CX334" s="53"/>
      <c r="CY334" s="53"/>
      <c r="CZ334" s="53"/>
      <c r="DA334" s="53"/>
      <c r="DB334" s="53"/>
      <c r="DC334" s="53"/>
      <c r="DD334" s="53"/>
      <c r="DE334" s="53"/>
      <c r="DF334" s="53"/>
      <c r="DG334" s="53"/>
      <c r="DH334" s="53"/>
      <c r="DI334" s="53"/>
      <c r="DJ334" s="53"/>
      <c r="DK334" s="53"/>
      <c r="DL334" s="53"/>
      <c r="DM334" s="53"/>
      <c r="DN334" s="53"/>
      <c r="DO334" s="53"/>
      <c r="DP334" s="53"/>
      <c r="DQ334" s="53"/>
      <c r="DR334" s="53"/>
      <c r="DS334" s="53"/>
      <c r="DT334" s="53"/>
      <c r="DU334" s="53"/>
      <c r="DV334" s="53"/>
      <c r="DW334" s="53"/>
      <c r="DX334" s="53"/>
      <c r="DY334" s="53"/>
      <c r="DZ334" s="53"/>
      <c r="EA334" s="53"/>
      <c r="EB334" s="53"/>
      <c r="EC334" s="53"/>
      <c r="ED334" s="53"/>
      <c r="EE334" s="53"/>
      <c r="EF334" s="53"/>
      <c r="EG334" s="53"/>
      <c r="EH334" s="53"/>
      <c r="EI334" s="53"/>
      <c r="EJ334" s="53"/>
      <c r="EK334" s="53"/>
      <c r="EL334" s="53"/>
      <c r="EM334" s="53"/>
      <c r="EN334" s="53"/>
      <c r="EO334" s="53"/>
      <c r="EP334" s="53"/>
      <c r="EQ334" s="53"/>
      <c r="ER334" s="53"/>
      <c r="ES334" s="53"/>
      <c r="ET334" s="53"/>
      <c r="EU334" s="53"/>
      <c r="EV334" s="53"/>
      <c r="EW334" s="53"/>
      <c r="EX334" s="53"/>
      <c r="EY334" s="53"/>
      <c r="EZ334" s="53"/>
      <c r="FA334" s="53"/>
      <c r="FB334" s="53"/>
      <c r="FC334" s="53"/>
      <c r="FD334" s="53"/>
      <c r="FE334" s="53"/>
      <c r="FF334" s="53"/>
      <c r="FG334" s="53"/>
      <c r="FH334" s="53"/>
      <c r="FI334" s="53"/>
      <c r="FJ334" s="53"/>
      <c r="FK334" s="53"/>
      <c r="FL334" s="53"/>
      <c r="FM334" s="53"/>
      <c r="FN334" s="53"/>
      <c r="FO334" s="53"/>
      <c r="FP334" s="53"/>
      <c r="FQ334" s="53"/>
      <c r="FR334" s="53"/>
      <c r="FS334" s="53"/>
      <c r="FT334" s="53"/>
      <c r="FU334" s="53"/>
      <c r="FV334" s="53"/>
      <c r="FW334" s="53"/>
      <c r="FX334" s="53"/>
      <c r="FY334" s="53"/>
      <c r="FZ334" s="53"/>
      <c r="GA334" s="53"/>
      <c r="GB334" s="53"/>
      <c r="GC334" s="53"/>
      <c r="GD334" s="53"/>
      <c r="GE334" s="53"/>
      <c r="GF334" s="53"/>
      <c r="GG334" s="53"/>
      <c r="GH334" s="53"/>
      <c r="GI334" s="53"/>
      <c r="GJ334" s="53"/>
      <c r="GK334" s="53"/>
      <c r="GL334" s="53"/>
      <c r="GM334" s="53"/>
      <c r="GN334" s="53"/>
      <c r="GO334" s="53"/>
      <c r="GP334" s="53"/>
      <c r="GQ334" s="53"/>
      <c r="GR334" s="53"/>
      <c r="GS334" s="53"/>
      <c r="GT334" s="53"/>
      <c r="GU334" s="53"/>
      <c r="GV334" s="53"/>
      <c r="GW334" s="53"/>
      <c r="GX334" s="53"/>
      <c r="GY334" s="53"/>
      <c r="GZ334" s="53"/>
      <c r="HA334" s="53"/>
      <c r="HB334" s="53"/>
      <c r="HC334" s="53"/>
      <c r="HD334" s="53"/>
      <c r="HE334" s="53"/>
      <c r="HF334" s="53"/>
      <c r="HG334" s="53"/>
      <c r="HH334" s="53"/>
      <c r="HI334" s="53"/>
      <c r="HJ334" s="53"/>
      <c r="HK334" s="53"/>
      <c r="HL334" s="53"/>
      <c r="HM334" s="53"/>
      <c r="HN334" s="53"/>
      <c r="HO334" s="53"/>
      <c r="HP334" s="53"/>
      <c r="HQ334" s="53"/>
      <c r="HR334" s="53"/>
      <c r="HS334" s="53"/>
      <c r="HT334" s="53"/>
      <c r="HU334" s="53"/>
      <c r="HV334" s="53"/>
      <c r="HW334" s="53"/>
      <c r="HX334" s="53"/>
      <c r="HY334" s="53"/>
      <c r="HZ334" s="53"/>
      <c r="IA334" s="53"/>
      <c r="IB334" s="53"/>
      <c r="IC334" s="53"/>
      <c r="ID334" s="53"/>
      <c r="IE334" s="53"/>
      <c r="IF334" s="53"/>
      <c r="IG334" s="53"/>
      <c r="IH334" s="53"/>
      <c r="II334" s="53"/>
      <c r="IJ334" s="53"/>
      <c r="IK334" s="53"/>
      <c r="IL334" s="53"/>
      <c r="IM334" s="53"/>
      <c r="IN334" s="53"/>
      <c r="IO334" s="53"/>
      <c r="IP334" s="53"/>
      <c r="IQ334" s="53"/>
      <c r="IR334" s="53"/>
      <c r="IS334" s="53"/>
      <c r="IT334" s="53"/>
      <c r="IU334" s="53"/>
      <c r="IV334" s="53"/>
    </row>
    <row r="335" spans="1:256" s="30" customFormat="1">
      <c r="A335" s="52"/>
      <c r="F335" s="34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  <c r="AD335" s="53"/>
      <c r="AE335" s="53"/>
      <c r="AF335" s="53"/>
      <c r="AG335" s="53"/>
      <c r="AH335" s="53"/>
      <c r="AI335" s="53"/>
      <c r="AJ335" s="53"/>
      <c r="AK335" s="53"/>
      <c r="AL335" s="53"/>
      <c r="AM335" s="53"/>
      <c r="AN335" s="53"/>
      <c r="AO335" s="53"/>
      <c r="AP335" s="53"/>
      <c r="AQ335" s="53"/>
      <c r="AR335" s="53"/>
      <c r="AS335" s="53"/>
      <c r="AT335" s="53"/>
      <c r="AU335" s="53"/>
      <c r="AV335" s="53"/>
      <c r="AW335" s="53"/>
      <c r="AX335" s="53"/>
      <c r="AY335" s="53"/>
      <c r="AZ335" s="53"/>
      <c r="BA335" s="53"/>
      <c r="BB335" s="53"/>
      <c r="BC335" s="53"/>
      <c r="BD335" s="53"/>
      <c r="BE335" s="53"/>
      <c r="BF335" s="53"/>
      <c r="BG335" s="53"/>
      <c r="BH335" s="53"/>
      <c r="BI335" s="53"/>
      <c r="BJ335" s="53"/>
      <c r="BK335" s="53"/>
      <c r="BL335" s="53"/>
      <c r="BM335" s="53"/>
      <c r="BN335" s="53"/>
      <c r="BO335" s="53"/>
      <c r="BP335" s="53"/>
      <c r="BQ335" s="53"/>
      <c r="BR335" s="53"/>
      <c r="BS335" s="53"/>
      <c r="BT335" s="53"/>
      <c r="BU335" s="53"/>
      <c r="BV335" s="53"/>
      <c r="BW335" s="53"/>
      <c r="BX335" s="53"/>
      <c r="BY335" s="53"/>
      <c r="BZ335" s="53"/>
      <c r="CA335" s="53"/>
      <c r="CB335" s="53"/>
      <c r="CC335" s="53"/>
      <c r="CD335" s="53"/>
      <c r="CE335" s="53"/>
      <c r="CF335" s="53"/>
      <c r="CG335" s="53"/>
      <c r="CH335" s="53"/>
      <c r="CI335" s="53"/>
      <c r="CJ335" s="53"/>
      <c r="CK335" s="53"/>
      <c r="CL335" s="53"/>
      <c r="CM335" s="53"/>
      <c r="CN335" s="53"/>
      <c r="CO335" s="53"/>
      <c r="CP335" s="53"/>
      <c r="CQ335" s="53"/>
      <c r="CR335" s="53"/>
      <c r="CS335" s="53"/>
      <c r="CT335" s="53"/>
      <c r="CU335" s="53"/>
      <c r="CV335" s="53"/>
      <c r="CW335" s="53"/>
      <c r="CX335" s="53"/>
      <c r="CY335" s="53"/>
      <c r="CZ335" s="53"/>
      <c r="DA335" s="53"/>
      <c r="DB335" s="53"/>
      <c r="DC335" s="53"/>
      <c r="DD335" s="53"/>
      <c r="DE335" s="53"/>
      <c r="DF335" s="53"/>
      <c r="DG335" s="53"/>
      <c r="DH335" s="53"/>
      <c r="DI335" s="53"/>
      <c r="DJ335" s="53"/>
      <c r="DK335" s="53"/>
      <c r="DL335" s="53"/>
      <c r="DM335" s="53"/>
      <c r="DN335" s="53"/>
      <c r="DO335" s="53"/>
      <c r="DP335" s="53"/>
      <c r="DQ335" s="53"/>
      <c r="DR335" s="53"/>
      <c r="DS335" s="53"/>
      <c r="DT335" s="53"/>
      <c r="DU335" s="53"/>
      <c r="DV335" s="53"/>
      <c r="DW335" s="53"/>
      <c r="DX335" s="53"/>
      <c r="DY335" s="53"/>
      <c r="DZ335" s="53"/>
      <c r="EA335" s="53"/>
      <c r="EB335" s="53"/>
      <c r="EC335" s="53"/>
      <c r="ED335" s="53"/>
      <c r="EE335" s="53"/>
      <c r="EF335" s="53"/>
      <c r="EG335" s="53"/>
      <c r="EH335" s="53"/>
      <c r="EI335" s="53"/>
      <c r="EJ335" s="53"/>
      <c r="EK335" s="53"/>
      <c r="EL335" s="53"/>
      <c r="EM335" s="53"/>
      <c r="EN335" s="53"/>
      <c r="EO335" s="53"/>
      <c r="EP335" s="53"/>
      <c r="EQ335" s="53"/>
      <c r="ER335" s="53"/>
      <c r="ES335" s="53"/>
      <c r="ET335" s="53"/>
      <c r="EU335" s="53"/>
      <c r="EV335" s="53"/>
      <c r="EW335" s="53"/>
      <c r="EX335" s="53"/>
      <c r="EY335" s="53"/>
      <c r="EZ335" s="53"/>
      <c r="FA335" s="53"/>
      <c r="FB335" s="53"/>
      <c r="FC335" s="53"/>
      <c r="FD335" s="53"/>
      <c r="FE335" s="53"/>
      <c r="FF335" s="53"/>
      <c r="FG335" s="53"/>
      <c r="FH335" s="53"/>
      <c r="FI335" s="53"/>
      <c r="FJ335" s="53"/>
      <c r="FK335" s="53"/>
      <c r="FL335" s="53"/>
      <c r="FM335" s="53"/>
      <c r="FN335" s="53"/>
      <c r="FO335" s="53"/>
      <c r="FP335" s="53"/>
      <c r="FQ335" s="53"/>
      <c r="FR335" s="53"/>
      <c r="FS335" s="53"/>
      <c r="FT335" s="53"/>
      <c r="FU335" s="53"/>
      <c r="FV335" s="53"/>
      <c r="FW335" s="53"/>
      <c r="FX335" s="53"/>
      <c r="FY335" s="53"/>
      <c r="FZ335" s="53"/>
      <c r="GA335" s="53"/>
      <c r="GB335" s="53"/>
      <c r="GC335" s="53"/>
      <c r="GD335" s="53"/>
      <c r="GE335" s="53"/>
      <c r="GF335" s="53"/>
      <c r="GG335" s="53"/>
      <c r="GH335" s="53"/>
      <c r="GI335" s="53"/>
      <c r="GJ335" s="53"/>
      <c r="GK335" s="53"/>
      <c r="GL335" s="53"/>
      <c r="GM335" s="53"/>
      <c r="GN335" s="53"/>
      <c r="GO335" s="53"/>
      <c r="GP335" s="53"/>
      <c r="GQ335" s="53"/>
      <c r="GR335" s="53"/>
      <c r="GS335" s="53"/>
      <c r="GT335" s="53"/>
      <c r="GU335" s="53"/>
      <c r="GV335" s="53"/>
      <c r="GW335" s="53"/>
      <c r="GX335" s="53"/>
      <c r="GY335" s="53"/>
      <c r="GZ335" s="53"/>
      <c r="HA335" s="53"/>
      <c r="HB335" s="53"/>
      <c r="HC335" s="53"/>
      <c r="HD335" s="53"/>
      <c r="HE335" s="53"/>
      <c r="HF335" s="53"/>
      <c r="HG335" s="53"/>
      <c r="HH335" s="53"/>
      <c r="HI335" s="53"/>
      <c r="HJ335" s="53"/>
      <c r="HK335" s="53"/>
      <c r="HL335" s="53"/>
      <c r="HM335" s="53"/>
      <c r="HN335" s="53"/>
      <c r="HO335" s="53"/>
      <c r="HP335" s="53"/>
      <c r="HQ335" s="53"/>
      <c r="HR335" s="53"/>
      <c r="HS335" s="53"/>
      <c r="HT335" s="53"/>
      <c r="HU335" s="53"/>
      <c r="HV335" s="53"/>
      <c r="HW335" s="53"/>
      <c r="HX335" s="53"/>
      <c r="HY335" s="53"/>
      <c r="HZ335" s="53"/>
      <c r="IA335" s="53"/>
      <c r="IB335" s="53"/>
      <c r="IC335" s="53"/>
      <c r="ID335" s="53"/>
      <c r="IE335" s="53"/>
      <c r="IF335" s="53"/>
      <c r="IG335" s="53"/>
      <c r="IH335" s="53"/>
      <c r="II335" s="53"/>
      <c r="IJ335" s="53"/>
      <c r="IK335" s="53"/>
      <c r="IL335" s="53"/>
      <c r="IM335" s="53"/>
      <c r="IN335" s="53"/>
      <c r="IO335" s="53"/>
      <c r="IP335" s="53"/>
      <c r="IQ335" s="53"/>
      <c r="IR335" s="53"/>
      <c r="IS335" s="53"/>
      <c r="IT335" s="53"/>
      <c r="IU335" s="53"/>
      <c r="IV335" s="53"/>
    </row>
    <row r="336" spans="1:256" s="30" customFormat="1">
      <c r="A336" s="52"/>
      <c r="F336" s="34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53"/>
      <c r="AE336" s="53"/>
      <c r="AF336" s="53"/>
      <c r="AG336" s="53"/>
      <c r="AH336" s="53"/>
      <c r="AI336" s="53"/>
      <c r="AJ336" s="53"/>
      <c r="AK336" s="53"/>
      <c r="AL336" s="53"/>
      <c r="AM336" s="53"/>
      <c r="AN336" s="53"/>
      <c r="AO336" s="53"/>
      <c r="AP336" s="53"/>
      <c r="AQ336" s="53"/>
      <c r="AR336" s="53"/>
      <c r="AS336" s="53"/>
      <c r="AT336" s="53"/>
      <c r="AU336" s="53"/>
      <c r="AV336" s="53"/>
      <c r="AW336" s="53"/>
      <c r="AX336" s="53"/>
      <c r="AY336" s="53"/>
      <c r="AZ336" s="53"/>
      <c r="BA336" s="53"/>
      <c r="BB336" s="53"/>
      <c r="BC336" s="53"/>
      <c r="BD336" s="53"/>
      <c r="BE336" s="53"/>
      <c r="BF336" s="53"/>
      <c r="BG336" s="53"/>
      <c r="BH336" s="53"/>
      <c r="BI336" s="53"/>
      <c r="BJ336" s="53"/>
      <c r="BK336" s="53"/>
      <c r="BL336" s="53"/>
      <c r="BM336" s="53"/>
      <c r="BN336" s="53"/>
      <c r="BO336" s="53"/>
      <c r="BP336" s="53"/>
      <c r="BQ336" s="53"/>
      <c r="BR336" s="53"/>
      <c r="BS336" s="53"/>
      <c r="BT336" s="53"/>
      <c r="BU336" s="53"/>
      <c r="BV336" s="53"/>
      <c r="BW336" s="53"/>
      <c r="BX336" s="53"/>
      <c r="BY336" s="53"/>
      <c r="BZ336" s="53"/>
      <c r="CA336" s="53"/>
      <c r="CB336" s="53"/>
      <c r="CC336" s="53"/>
      <c r="CD336" s="53"/>
      <c r="CE336" s="53"/>
      <c r="CF336" s="53"/>
      <c r="CG336" s="53"/>
      <c r="CH336" s="53"/>
      <c r="CI336" s="53"/>
      <c r="CJ336" s="53"/>
      <c r="CK336" s="53"/>
      <c r="CL336" s="53"/>
      <c r="CM336" s="53"/>
      <c r="CN336" s="53"/>
      <c r="CO336" s="53"/>
      <c r="CP336" s="53"/>
      <c r="CQ336" s="53"/>
      <c r="CR336" s="53"/>
      <c r="CS336" s="53"/>
      <c r="CT336" s="53"/>
      <c r="CU336" s="53"/>
      <c r="CV336" s="53"/>
      <c r="CW336" s="53"/>
      <c r="CX336" s="53"/>
      <c r="CY336" s="53"/>
      <c r="CZ336" s="53"/>
      <c r="DA336" s="53"/>
      <c r="DB336" s="53"/>
      <c r="DC336" s="53"/>
      <c r="DD336" s="53"/>
      <c r="DE336" s="53"/>
      <c r="DF336" s="53"/>
      <c r="DG336" s="53"/>
      <c r="DH336" s="53"/>
      <c r="DI336" s="53"/>
      <c r="DJ336" s="53"/>
      <c r="DK336" s="53"/>
      <c r="DL336" s="53"/>
      <c r="DM336" s="53"/>
      <c r="DN336" s="53"/>
      <c r="DO336" s="53"/>
      <c r="DP336" s="53"/>
      <c r="DQ336" s="53"/>
      <c r="DR336" s="53"/>
      <c r="DS336" s="53"/>
      <c r="DT336" s="53"/>
      <c r="DU336" s="53"/>
      <c r="DV336" s="53"/>
      <c r="DW336" s="53"/>
      <c r="DX336" s="53"/>
      <c r="DY336" s="53"/>
      <c r="DZ336" s="53"/>
      <c r="EA336" s="53"/>
      <c r="EB336" s="53"/>
      <c r="EC336" s="53"/>
      <c r="ED336" s="53"/>
      <c r="EE336" s="53"/>
      <c r="EF336" s="53"/>
      <c r="EG336" s="53"/>
      <c r="EH336" s="53"/>
      <c r="EI336" s="53"/>
      <c r="EJ336" s="53"/>
      <c r="EK336" s="53"/>
      <c r="EL336" s="53"/>
      <c r="EM336" s="53"/>
      <c r="EN336" s="53"/>
      <c r="EO336" s="53"/>
      <c r="EP336" s="53"/>
      <c r="EQ336" s="53"/>
      <c r="ER336" s="53"/>
      <c r="ES336" s="53"/>
      <c r="ET336" s="53"/>
      <c r="EU336" s="53"/>
      <c r="EV336" s="53"/>
      <c r="EW336" s="53"/>
      <c r="EX336" s="53"/>
      <c r="EY336" s="53"/>
      <c r="EZ336" s="53"/>
      <c r="FA336" s="53"/>
      <c r="FB336" s="53"/>
      <c r="FC336" s="53"/>
      <c r="FD336" s="53"/>
      <c r="FE336" s="53"/>
      <c r="FF336" s="53"/>
      <c r="FG336" s="53"/>
      <c r="FH336" s="53"/>
      <c r="FI336" s="53"/>
      <c r="FJ336" s="53"/>
      <c r="FK336" s="53"/>
      <c r="FL336" s="53"/>
      <c r="FM336" s="53"/>
      <c r="FN336" s="53"/>
      <c r="FO336" s="53"/>
      <c r="FP336" s="53"/>
      <c r="FQ336" s="53"/>
      <c r="FR336" s="53"/>
      <c r="FS336" s="53"/>
      <c r="FT336" s="53"/>
      <c r="FU336" s="53"/>
      <c r="FV336" s="53"/>
      <c r="FW336" s="53"/>
      <c r="FX336" s="53"/>
      <c r="FY336" s="53"/>
      <c r="FZ336" s="53"/>
      <c r="GA336" s="53"/>
      <c r="GB336" s="53"/>
      <c r="GC336" s="53"/>
      <c r="GD336" s="53"/>
      <c r="GE336" s="53"/>
      <c r="GF336" s="53"/>
      <c r="GG336" s="53"/>
      <c r="GH336" s="53"/>
      <c r="GI336" s="53"/>
      <c r="GJ336" s="53"/>
      <c r="GK336" s="53"/>
      <c r="GL336" s="53"/>
      <c r="GM336" s="53"/>
      <c r="GN336" s="53"/>
      <c r="GO336" s="53"/>
      <c r="GP336" s="53"/>
      <c r="GQ336" s="53"/>
      <c r="GR336" s="53"/>
      <c r="GS336" s="53"/>
      <c r="GT336" s="53"/>
      <c r="GU336" s="53"/>
      <c r="GV336" s="53"/>
      <c r="GW336" s="53"/>
      <c r="GX336" s="53"/>
      <c r="GY336" s="53"/>
      <c r="GZ336" s="53"/>
      <c r="HA336" s="53"/>
      <c r="HB336" s="53"/>
      <c r="HC336" s="53"/>
      <c r="HD336" s="53"/>
      <c r="HE336" s="53"/>
      <c r="HF336" s="53"/>
      <c r="HG336" s="53"/>
      <c r="HH336" s="53"/>
      <c r="HI336" s="53"/>
      <c r="HJ336" s="53"/>
      <c r="HK336" s="53"/>
      <c r="HL336" s="53"/>
      <c r="HM336" s="53"/>
      <c r="HN336" s="53"/>
      <c r="HO336" s="53"/>
      <c r="HP336" s="53"/>
      <c r="HQ336" s="53"/>
      <c r="HR336" s="53"/>
      <c r="HS336" s="53"/>
      <c r="HT336" s="53"/>
      <c r="HU336" s="53"/>
      <c r="HV336" s="53"/>
      <c r="HW336" s="53"/>
      <c r="HX336" s="53"/>
      <c r="HY336" s="53"/>
      <c r="HZ336" s="53"/>
      <c r="IA336" s="53"/>
      <c r="IB336" s="53"/>
      <c r="IC336" s="53"/>
      <c r="ID336" s="53"/>
      <c r="IE336" s="53"/>
      <c r="IF336" s="53"/>
      <c r="IG336" s="53"/>
      <c r="IH336" s="53"/>
      <c r="II336" s="53"/>
      <c r="IJ336" s="53"/>
      <c r="IK336" s="53"/>
      <c r="IL336" s="53"/>
      <c r="IM336" s="53"/>
      <c r="IN336" s="53"/>
      <c r="IO336" s="53"/>
      <c r="IP336" s="53"/>
      <c r="IQ336" s="53"/>
      <c r="IR336" s="53"/>
      <c r="IS336" s="53"/>
      <c r="IT336" s="53"/>
      <c r="IU336" s="53"/>
      <c r="IV336" s="53"/>
    </row>
    <row r="337" spans="1:256" s="30" customFormat="1">
      <c r="A337" s="52"/>
      <c r="F337" s="34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  <c r="AD337" s="53"/>
      <c r="AE337" s="53"/>
      <c r="AF337" s="53"/>
      <c r="AG337" s="53"/>
      <c r="AH337" s="53"/>
      <c r="AI337" s="53"/>
      <c r="AJ337" s="53"/>
      <c r="AK337" s="53"/>
      <c r="AL337" s="53"/>
      <c r="AM337" s="53"/>
      <c r="AN337" s="53"/>
      <c r="AO337" s="53"/>
      <c r="AP337" s="53"/>
      <c r="AQ337" s="53"/>
      <c r="AR337" s="53"/>
      <c r="AS337" s="53"/>
      <c r="AT337" s="53"/>
      <c r="AU337" s="53"/>
      <c r="AV337" s="53"/>
      <c r="AW337" s="53"/>
      <c r="AX337" s="53"/>
      <c r="AY337" s="53"/>
      <c r="AZ337" s="53"/>
      <c r="BA337" s="53"/>
      <c r="BB337" s="53"/>
      <c r="BC337" s="53"/>
      <c r="BD337" s="53"/>
      <c r="BE337" s="53"/>
      <c r="BF337" s="53"/>
      <c r="BG337" s="53"/>
      <c r="BH337" s="53"/>
      <c r="BI337" s="53"/>
      <c r="BJ337" s="53"/>
      <c r="BK337" s="53"/>
      <c r="BL337" s="53"/>
      <c r="BM337" s="53"/>
      <c r="BN337" s="53"/>
      <c r="BO337" s="53"/>
      <c r="BP337" s="53"/>
      <c r="BQ337" s="53"/>
      <c r="BR337" s="53"/>
      <c r="BS337" s="53"/>
      <c r="BT337" s="53"/>
      <c r="BU337" s="53"/>
      <c r="BV337" s="53"/>
      <c r="BW337" s="53"/>
      <c r="BX337" s="53"/>
      <c r="BY337" s="53"/>
      <c r="BZ337" s="53"/>
      <c r="CA337" s="53"/>
      <c r="CB337" s="53"/>
      <c r="CC337" s="53"/>
      <c r="CD337" s="53"/>
      <c r="CE337" s="53"/>
      <c r="CF337" s="53"/>
      <c r="CG337" s="53"/>
      <c r="CH337" s="53"/>
      <c r="CI337" s="53"/>
      <c r="CJ337" s="53"/>
      <c r="CK337" s="53"/>
      <c r="CL337" s="53"/>
      <c r="CM337" s="53"/>
      <c r="CN337" s="53"/>
      <c r="CO337" s="53"/>
      <c r="CP337" s="53"/>
      <c r="CQ337" s="53"/>
      <c r="CR337" s="53"/>
      <c r="CS337" s="53"/>
      <c r="CT337" s="53"/>
      <c r="CU337" s="53"/>
      <c r="CV337" s="53"/>
      <c r="CW337" s="53"/>
      <c r="CX337" s="53"/>
      <c r="CY337" s="53"/>
      <c r="CZ337" s="53"/>
      <c r="DA337" s="53"/>
      <c r="DB337" s="53"/>
      <c r="DC337" s="53"/>
      <c r="DD337" s="53"/>
      <c r="DE337" s="53"/>
      <c r="DF337" s="53"/>
      <c r="DG337" s="53"/>
      <c r="DH337" s="53"/>
      <c r="DI337" s="53"/>
      <c r="DJ337" s="53"/>
      <c r="DK337" s="53"/>
      <c r="DL337" s="53"/>
      <c r="DM337" s="53"/>
      <c r="DN337" s="53"/>
      <c r="DO337" s="53"/>
      <c r="DP337" s="53"/>
      <c r="DQ337" s="53"/>
      <c r="DR337" s="53"/>
      <c r="DS337" s="53"/>
      <c r="DT337" s="53"/>
      <c r="DU337" s="53"/>
      <c r="DV337" s="53"/>
      <c r="DW337" s="53"/>
      <c r="DX337" s="53"/>
      <c r="DY337" s="53"/>
      <c r="DZ337" s="53"/>
      <c r="EA337" s="53"/>
      <c r="EB337" s="53"/>
      <c r="EC337" s="53"/>
      <c r="ED337" s="53"/>
      <c r="EE337" s="53"/>
      <c r="EF337" s="53"/>
      <c r="EG337" s="53"/>
      <c r="EH337" s="53"/>
      <c r="EI337" s="53"/>
      <c r="EJ337" s="53"/>
      <c r="EK337" s="53"/>
      <c r="EL337" s="53"/>
      <c r="EM337" s="53"/>
      <c r="EN337" s="53"/>
      <c r="EO337" s="53"/>
      <c r="EP337" s="53"/>
      <c r="EQ337" s="53"/>
      <c r="ER337" s="53"/>
      <c r="ES337" s="53"/>
      <c r="ET337" s="53"/>
      <c r="EU337" s="53"/>
      <c r="EV337" s="53"/>
      <c r="EW337" s="53"/>
      <c r="EX337" s="53"/>
      <c r="EY337" s="53"/>
      <c r="EZ337" s="53"/>
      <c r="FA337" s="53"/>
      <c r="FB337" s="53"/>
      <c r="FC337" s="53"/>
      <c r="FD337" s="53"/>
      <c r="FE337" s="53"/>
      <c r="FF337" s="53"/>
      <c r="FG337" s="53"/>
      <c r="FH337" s="53"/>
      <c r="FI337" s="53"/>
      <c r="FJ337" s="53"/>
      <c r="FK337" s="53"/>
      <c r="FL337" s="53"/>
      <c r="FM337" s="53"/>
      <c r="FN337" s="53"/>
      <c r="FO337" s="53"/>
      <c r="FP337" s="53"/>
      <c r="FQ337" s="53"/>
      <c r="FR337" s="53"/>
      <c r="FS337" s="53"/>
      <c r="FT337" s="53"/>
      <c r="FU337" s="53"/>
      <c r="FV337" s="53"/>
      <c r="FW337" s="53"/>
      <c r="FX337" s="53"/>
      <c r="FY337" s="53"/>
      <c r="FZ337" s="53"/>
      <c r="GA337" s="53"/>
      <c r="GB337" s="53"/>
      <c r="GC337" s="53"/>
      <c r="GD337" s="53"/>
      <c r="GE337" s="53"/>
      <c r="GF337" s="53"/>
      <c r="GG337" s="53"/>
      <c r="GH337" s="53"/>
      <c r="GI337" s="53"/>
      <c r="GJ337" s="53"/>
      <c r="GK337" s="53"/>
      <c r="GL337" s="53"/>
      <c r="GM337" s="53"/>
      <c r="GN337" s="53"/>
      <c r="GO337" s="53"/>
      <c r="GP337" s="53"/>
      <c r="GQ337" s="53"/>
      <c r="GR337" s="53"/>
      <c r="GS337" s="53"/>
      <c r="GT337" s="53"/>
      <c r="GU337" s="53"/>
      <c r="GV337" s="53"/>
      <c r="GW337" s="53"/>
      <c r="GX337" s="53"/>
      <c r="GY337" s="53"/>
      <c r="GZ337" s="53"/>
      <c r="HA337" s="53"/>
      <c r="HB337" s="53"/>
      <c r="HC337" s="53"/>
      <c r="HD337" s="53"/>
      <c r="HE337" s="53"/>
      <c r="HF337" s="53"/>
      <c r="HG337" s="53"/>
      <c r="HH337" s="53"/>
      <c r="HI337" s="53"/>
      <c r="HJ337" s="53"/>
      <c r="HK337" s="53"/>
      <c r="HL337" s="53"/>
      <c r="HM337" s="53"/>
      <c r="HN337" s="53"/>
      <c r="HO337" s="53"/>
      <c r="HP337" s="53"/>
      <c r="HQ337" s="53"/>
      <c r="HR337" s="53"/>
      <c r="HS337" s="53"/>
      <c r="HT337" s="53"/>
      <c r="HU337" s="53"/>
      <c r="HV337" s="53"/>
      <c r="HW337" s="53"/>
      <c r="HX337" s="53"/>
      <c r="HY337" s="53"/>
      <c r="HZ337" s="53"/>
      <c r="IA337" s="53"/>
      <c r="IB337" s="53"/>
      <c r="IC337" s="53"/>
      <c r="ID337" s="53"/>
      <c r="IE337" s="53"/>
      <c r="IF337" s="53"/>
      <c r="IG337" s="53"/>
      <c r="IH337" s="53"/>
      <c r="II337" s="53"/>
      <c r="IJ337" s="53"/>
      <c r="IK337" s="53"/>
      <c r="IL337" s="53"/>
      <c r="IM337" s="53"/>
      <c r="IN337" s="53"/>
      <c r="IO337" s="53"/>
      <c r="IP337" s="53"/>
      <c r="IQ337" s="53"/>
      <c r="IR337" s="53"/>
      <c r="IS337" s="53"/>
      <c r="IT337" s="53"/>
      <c r="IU337" s="53"/>
      <c r="IV337" s="53"/>
    </row>
    <row r="338" spans="1:256" s="30" customFormat="1">
      <c r="A338" s="52"/>
      <c r="F338" s="34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  <c r="AD338" s="53"/>
      <c r="AE338" s="53"/>
      <c r="AF338" s="53"/>
      <c r="AG338" s="53"/>
      <c r="AH338" s="53"/>
      <c r="AI338" s="53"/>
      <c r="AJ338" s="53"/>
      <c r="AK338" s="53"/>
      <c r="AL338" s="53"/>
      <c r="AM338" s="53"/>
      <c r="AN338" s="53"/>
      <c r="AO338" s="53"/>
      <c r="AP338" s="53"/>
      <c r="AQ338" s="53"/>
      <c r="AR338" s="53"/>
      <c r="AS338" s="53"/>
      <c r="AT338" s="53"/>
      <c r="AU338" s="53"/>
      <c r="AV338" s="53"/>
      <c r="AW338" s="53"/>
      <c r="AX338" s="53"/>
      <c r="AY338" s="53"/>
      <c r="AZ338" s="53"/>
      <c r="BA338" s="53"/>
      <c r="BB338" s="53"/>
      <c r="BC338" s="53"/>
      <c r="BD338" s="53"/>
      <c r="BE338" s="53"/>
      <c r="BF338" s="53"/>
      <c r="BG338" s="53"/>
      <c r="BH338" s="53"/>
      <c r="BI338" s="53"/>
      <c r="BJ338" s="53"/>
      <c r="BK338" s="53"/>
      <c r="BL338" s="53"/>
      <c r="BM338" s="53"/>
      <c r="BN338" s="53"/>
      <c r="BO338" s="53"/>
      <c r="BP338" s="53"/>
      <c r="BQ338" s="53"/>
      <c r="BR338" s="53"/>
      <c r="BS338" s="53"/>
      <c r="BT338" s="53"/>
      <c r="BU338" s="53"/>
      <c r="BV338" s="53"/>
      <c r="BW338" s="53"/>
      <c r="BX338" s="53"/>
      <c r="BY338" s="53"/>
      <c r="BZ338" s="53"/>
      <c r="CA338" s="53"/>
      <c r="CB338" s="53"/>
      <c r="CC338" s="53"/>
      <c r="CD338" s="53"/>
      <c r="CE338" s="53"/>
      <c r="CF338" s="53"/>
      <c r="CG338" s="53"/>
      <c r="CH338" s="53"/>
      <c r="CI338" s="53"/>
      <c r="CJ338" s="53"/>
      <c r="CK338" s="53"/>
      <c r="CL338" s="53"/>
      <c r="CM338" s="53"/>
      <c r="CN338" s="53"/>
      <c r="CO338" s="53"/>
      <c r="CP338" s="53"/>
      <c r="CQ338" s="53"/>
      <c r="CR338" s="53"/>
      <c r="CS338" s="53"/>
      <c r="CT338" s="53"/>
      <c r="CU338" s="53"/>
      <c r="CV338" s="53"/>
      <c r="CW338" s="53"/>
      <c r="CX338" s="53"/>
      <c r="CY338" s="53"/>
      <c r="CZ338" s="53"/>
      <c r="DA338" s="53"/>
      <c r="DB338" s="53"/>
      <c r="DC338" s="53"/>
      <c r="DD338" s="53"/>
      <c r="DE338" s="53"/>
      <c r="DF338" s="53"/>
      <c r="DG338" s="53"/>
      <c r="DH338" s="53"/>
      <c r="DI338" s="53"/>
      <c r="DJ338" s="53"/>
      <c r="DK338" s="53"/>
      <c r="DL338" s="53"/>
      <c r="DM338" s="53"/>
      <c r="DN338" s="53"/>
      <c r="DO338" s="53"/>
      <c r="DP338" s="53"/>
      <c r="DQ338" s="53"/>
      <c r="DR338" s="53"/>
      <c r="DS338" s="53"/>
      <c r="DT338" s="53"/>
      <c r="DU338" s="53"/>
      <c r="DV338" s="53"/>
      <c r="DW338" s="53"/>
      <c r="DX338" s="53"/>
      <c r="DY338" s="53"/>
      <c r="DZ338" s="53"/>
      <c r="EA338" s="53"/>
      <c r="EB338" s="53"/>
      <c r="EC338" s="53"/>
      <c r="ED338" s="53"/>
      <c r="EE338" s="53"/>
      <c r="EF338" s="53"/>
      <c r="EG338" s="53"/>
      <c r="EH338" s="53"/>
      <c r="EI338" s="53"/>
      <c r="EJ338" s="53"/>
      <c r="EK338" s="53"/>
      <c r="EL338" s="53"/>
      <c r="EM338" s="53"/>
      <c r="EN338" s="53"/>
      <c r="EO338" s="53"/>
      <c r="EP338" s="53"/>
      <c r="EQ338" s="53"/>
      <c r="ER338" s="53"/>
      <c r="ES338" s="53"/>
      <c r="ET338" s="53"/>
      <c r="EU338" s="53"/>
      <c r="EV338" s="53"/>
      <c r="EW338" s="53"/>
      <c r="EX338" s="53"/>
      <c r="EY338" s="53"/>
      <c r="EZ338" s="53"/>
      <c r="FA338" s="53"/>
      <c r="FB338" s="53"/>
      <c r="FC338" s="53"/>
      <c r="FD338" s="53"/>
      <c r="FE338" s="53"/>
      <c r="FF338" s="53"/>
      <c r="FG338" s="53"/>
      <c r="FH338" s="53"/>
      <c r="FI338" s="53"/>
      <c r="FJ338" s="53"/>
      <c r="FK338" s="53"/>
      <c r="FL338" s="53"/>
      <c r="FM338" s="53"/>
      <c r="FN338" s="53"/>
      <c r="FO338" s="53"/>
      <c r="FP338" s="53"/>
      <c r="FQ338" s="53"/>
      <c r="FR338" s="53"/>
      <c r="FS338" s="53"/>
      <c r="FT338" s="53"/>
      <c r="FU338" s="53"/>
      <c r="FV338" s="53"/>
      <c r="FW338" s="53"/>
      <c r="FX338" s="53"/>
      <c r="FY338" s="53"/>
      <c r="FZ338" s="53"/>
      <c r="GA338" s="53"/>
      <c r="GB338" s="53"/>
      <c r="GC338" s="53"/>
      <c r="GD338" s="53"/>
      <c r="GE338" s="53"/>
      <c r="GF338" s="53"/>
      <c r="GG338" s="53"/>
      <c r="GH338" s="53"/>
      <c r="GI338" s="53"/>
      <c r="GJ338" s="53"/>
      <c r="GK338" s="53"/>
      <c r="GL338" s="53"/>
      <c r="GM338" s="53"/>
      <c r="GN338" s="53"/>
      <c r="GO338" s="53"/>
      <c r="GP338" s="53"/>
      <c r="GQ338" s="53"/>
      <c r="GR338" s="53"/>
      <c r="GS338" s="53"/>
      <c r="GT338" s="53"/>
      <c r="GU338" s="53"/>
      <c r="GV338" s="53"/>
      <c r="GW338" s="53"/>
      <c r="GX338" s="53"/>
      <c r="GY338" s="53"/>
      <c r="GZ338" s="53"/>
      <c r="HA338" s="53"/>
      <c r="HB338" s="53"/>
      <c r="HC338" s="53"/>
      <c r="HD338" s="53"/>
      <c r="HE338" s="53"/>
      <c r="HF338" s="53"/>
      <c r="HG338" s="53"/>
      <c r="HH338" s="53"/>
      <c r="HI338" s="53"/>
      <c r="HJ338" s="53"/>
      <c r="HK338" s="53"/>
      <c r="HL338" s="53"/>
      <c r="HM338" s="53"/>
      <c r="HN338" s="53"/>
      <c r="HO338" s="53"/>
      <c r="HP338" s="53"/>
      <c r="HQ338" s="53"/>
      <c r="HR338" s="53"/>
      <c r="HS338" s="53"/>
      <c r="HT338" s="53"/>
      <c r="HU338" s="53"/>
      <c r="HV338" s="53"/>
      <c r="HW338" s="53"/>
      <c r="HX338" s="53"/>
      <c r="HY338" s="53"/>
      <c r="HZ338" s="53"/>
      <c r="IA338" s="53"/>
      <c r="IB338" s="53"/>
      <c r="IC338" s="53"/>
      <c r="ID338" s="53"/>
      <c r="IE338" s="53"/>
      <c r="IF338" s="53"/>
      <c r="IG338" s="53"/>
      <c r="IH338" s="53"/>
      <c r="II338" s="53"/>
      <c r="IJ338" s="53"/>
      <c r="IK338" s="53"/>
      <c r="IL338" s="53"/>
      <c r="IM338" s="53"/>
      <c r="IN338" s="53"/>
      <c r="IO338" s="53"/>
      <c r="IP338" s="53"/>
      <c r="IQ338" s="53"/>
      <c r="IR338" s="53"/>
      <c r="IS338" s="53"/>
      <c r="IT338" s="53"/>
      <c r="IU338" s="53"/>
      <c r="IV338" s="53"/>
    </row>
    <row r="339" spans="1:256" s="30" customFormat="1">
      <c r="A339" s="52"/>
      <c r="F339" s="34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  <c r="AD339" s="53"/>
      <c r="AE339" s="53"/>
      <c r="AF339" s="53"/>
      <c r="AG339" s="53"/>
      <c r="AH339" s="53"/>
      <c r="AI339" s="53"/>
      <c r="AJ339" s="53"/>
      <c r="AK339" s="53"/>
      <c r="AL339" s="53"/>
      <c r="AM339" s="53"/>
      <c r="AN339" s="53"/>
      <c r="AO339" s="53"/>
      <c r="AP339" s="53"/>
      <c r="AQ339" s="53"/>
      <c r="AR339" s="53"/>
      <c r="AS339" s="53"/>
      <c r="AT339" s="53"/>
      <c r="AU339" s="53"/>
      <c r="AV339" s="53"/>
      <c r="AW339" s="53"/>
      <c r="AX339" s="53"/>
      <c r="AY339" s="53"/>
      <c r="AZ339" s="53"/>
      <c r="BA339" s="53"/>
      <c r="BB339" s="53"/>
      <c r="BC339" s="53"/>
      <c r="BD339" s="53"/>
      <c r="BE339" s="53"/>
      <c r="BF339" s="53"/>
      <c r="BG339" s="53"/>
      <c r="BH339" s="53"/>
      <c r="BI339" s="53"/>
      <c r="BJ339" s="53"/>
      <c r="BK339" s="53"/>
      <c r="BL339" s="53"/>
      <c r="BM339" s="53"/>
      <c r="BN339" s="53"/>
      <c r="BO339" s="53"/>
      <c r="BP339" s="53"/>
      <c r="BQ339" s="53"/>
      <c r="BR339" s="53"/>
      <c r="BS339" s="53"/>
      <c r="BT339" s="53"/>
      <c r="BU339" s="53"/>
      <c r="BV339" s="53"/>
      <c r="BW339" s="53"/>
      <c r="BX339" s="53"/>
      <c r="BY339" s="53"/>
      <c r="BZ339" s="53"/>
      <c r="CA339" s="53"/>
      <c r="CB339" s="53"/>
      <c r="CC339" s="53"/>
      <c r="CD339" s="53"/>
      <c r="CE339" s="53"/>
      <c r="CF339" s="53"/>
      <c r="CG339" s="53"/>
      <c r="CH339" s="53"/>
      <c r="CI339" s="53"/>
      <c r="CJ339" s="53"/>
      <c r="CK339" s="53"/>
      <c r="CL339" s="53"/>
      <c r="CM339" s="53"/>
      <c r="CN339" s="53"/>
      <c r="CO339" s="53"/>
      <c r="CP339" s="53"/>
      <c r="CQ339" s="53"/>
      <c r="CR339" s="53"/>
      <c r="CS339" s="53"/>
      <c r="CT339" s="53"/>
      <c r="CU339" s="53"/>
      <c r="CV339" s="53"/>
      <c r="CW339" s="53"/>
      <c r="CX339" s="53"/>
      <c r="CY339" s="53"/>
      <c r="CZ339" s="53"/>
      <c r="DA339" s="53"/>
      <c r="DB339" s="53"/>
      <c r="DC339" s="53"/>
      <c r="DD339" s="53"/>
      <c r="DE339" s="53"/>
      <c r="DF339" s="53"/>
      <c r="DG339" s="53"/>
      <c r="DH339" s="53"/>
      <c r="DI339" s="53"/>
      <c r="DJ339" s="53"/>
      <c r="DK339" s="53"/>
      <c r="DL339" s="53"/>
      <c r="DM339" s="53"/>
      <c r="DN339" s="53"/>
      <c r="DO339" s="53"/>
      <c r="DP339" s="53"/>
      <c r="DQ339" s="53"/>
      <c r="DR339" s="53"/>
      <c r="DS339" s="53"/>
      <c r="DT339" s="53"/>
      <c r="DU339" s="53"/>
      <c r="DV339" s="53"/>
      <c r="DW339" s="53"/>
      <c r="DX339" s="53"/>
      <c r="DY339" s="53"/>
      <c r="DZ339" s="53"/>
      <c r="EA339" s="53"/>
      <c r="EB339" s="53"/>
      <c r="EC339" s="53"/>
      <c r="ED339" s="53"/>
      <c r="EE339" s="53"/>
      <c r="EF339" s="53"/>
      <c r="EG339" s="53"/>
      <c r="EH339" s="53"/>
      <c r="EI339" s="53"/>
      <c r="EJ339" s="53"/>
      <c r="EK339" s="53"/>
      <c r="EL339" s="53"/>
      <c r="EM339" s="53"/>
      <c r="EN339" s="53"/>
      <c r="EO339" s="53"/>
      <c r="EP339" s="53"/>
      <c r="EQ339" s="53"/>
      <c r="ER339" s="53"/>
      <c r="ES339" s="53"/>
      <c r="ET339" s="53"/>
      <c r="EU339" s="53"/>
      <c r="EV339" s="53"/>
      <c r="EW339" s="53"/>
      <c r="EX339" s="53"/>
      <c r="EY339" s="53"/>
      <c r="EZ339" s="53"/>
      <c r="FA339" s="53"/>
      <c r="FB339" s="53"/>
      <c r="FC339" s="53"/>
      <c r="FD339" s="53"/>
      <c r="FE339" s="53"/>
      <c r="FF339" s="53"/>
      <c r="FG339" s="53"/>
      <c r="FH339" s="53"/>
      <c r="FI339" s="53"/>
      <c r="FJ339" s="53"/>
      <c r="FK339" s="53"/>
      <c r="FL339" s="53"/>
      <c r="FM339" s="53"/>
      <c r="FN339" s="53"/>
      <c r="FO339" s="53"/>
      <c r="FP339" s="53"/>
      <c r="FQ339" s="53"/>
      <c r="FR339" s="53"/>
      <c r="FS339" s="53"/>
      <c r="FT339" s="53"/>
      <c r="FU339" s="53"/>
      <c r="FV339" s="53"/>
      <c r="FW339" s="53"/>
      <c r="FX339" s="53"/>
      <c r="FY339" s="53"/>
      <c r="FZ339" s="53"/>
      <c r="GA339" s="53"/>
      <c r="GB339" s="53"/>
      <c r="GC339" s="53"/>
      <c r="GD339" s="53"/>
      <c r="GE339" s="53"/>
      <c r="GF339" s="53"/>
      <c r="GG339" s="53"/>
      <c r="GH339" s="53"/>
      <c r="GI339" s="53"/>
      <c r="GJ339" s="53"/>
      <c r="GK339" s="53"/>
      <c r="GL339" s="53"/>
      <c r="GM339" s="53"/>
      <c r="GN339" s="53"/>
      <c r="GO339" s="53"/>
      <c r="GP339" s="53"/>
      <c r="GQ339" s="53"/>
      <c r="GR339" s="53"/>
      <c r="GS339" s="53"/>
      <c r="GT339" s="53"/>
      <c r="GU339" s="53"/>
      <c r="GV339" s="53"/>
      <c r="GW339" s="53"/>
      <c r="GX339" s="53"/>
      <c r="GY339" s="53"/>
      <c r="GZ339" s="53"/>
      <c r="HA339" s="53"/>
      <c r="HB339" s="53"/>
      <c r="HC339" s="53"/>
      <c r="HD339" s="53"/>
      <c r="HE339" s="53"/>
      <c r="HF339" s="53"/>
      <c r="HG339" s="53"/>
      <c r="HH339" s="53"/>
      <c r="HI339" s="53"/>
      <c r="HJ339" s="53"/>
      <c r="HK339" s="53"/>
      <c r="HL339" s="53"/>
      <c r="HM339" s="53"/>
      <c r="HN339" s="53"/>
      <c r="HO339" s="53"/>
      <c r="HP339" s="53"/>
      <c r="HQ339" s="53"/>
      <c r="HR339" s="53"/>
      <c r="HS339" s="53"/>
      <c r="HT339" s="53"/>
      <c r="HU339" s="53"/>
      <c r="HV339" s="53"/>
      <c r="HW339" s="53"/>
      <c r="HX339" s="53"/>
      <c r="HY339" s="53"/>
      <c r="HZ339" s="53"/>
      <c r="IA339" s="53"/>
      <c r="IB339" s="53"/>
      <c r="IC339" s="53"/>
      <c r="ID339" s="53"/>
      <c r="IE339" s="53"/>
      <c r="IF339" s="53"/>
      <c r="IG339" s="53"/>
      <c r="IH339" s="53"/>
      <c r="II339" s="53"/>
      <c r="IJ339" s="53"/>
      <c r="IK339" s="53"/>
      <c r="IL339" s="53"/>
      <c r="IM339" s="53"/>
      <c r="IN339" s="53"/>
      <c r="IO339" s="53"/>
      <c r="IP339" s="53"/>
      <c r="IQ339" s="53"/>
      <c r="IR339" s="53"/>
      <c r="IS339" s="53"/>
      <c r="IT339" s="53"/>
      <c r="IU339" s="53"/>
      <c r="IV339" s="53"/>
    </row>
    <row r="340" spans="1:256" s="30" customFormat="1">
      <c r="A340" s="52"/>
      <c r="F340" s="34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  <c r="AD340" s="53"/>
      <c r="AE340" s="53"/>
      <c r="AF340" s="53"/>
      <c r="AG340" s="53"/>
      <c r="AH340" s="53"/>
      <c r="AI340" s="53"/>
      <c r="AJ340" s="53"/>
      <c r="AK340" s="53"/>
      <c r="AL340" s="53"/>
      <c r="AM340" s="53"/>
      <c r="AN340" s="53"/>
      <c r="AO340" s="53"/>
      <c r="AP340" s="53"/>
      <c r="AQ340" s="53"/>
      <c r="AR340" s="53"/>
      <c r="AS340" s="53"/>
      <c r="AT340" s="53"/>
      <c r="AU340" s="53"/>
      <c r="AV340" s="53"/>
      <c r="AW340" s="53"/>
      <c r="AX340" s="53"/>
      <c r="AY340" s="53"/>
      <c r="AZ340" s="53"/>
      <c r="BA340" s="53"/>
      <c r="BB340" s="53"/>
      <c r="BC340" s="53"/>
      <c r="BD340" s="53"/>
      <c r="BE340" s="53"/>
      <c r="BF340" s="53"/>
      <c r="BG340" s="53"/>
      <c r="BH340" s="53"/>
      <c r="BI340" s="53"/>
      <c r="BJ340" s="53"/>
      <c r="BK340" s="53"/>
      <c r="BL340" s="53"/>
      <c r="BM340" s="53"/>
      <c r="BN340" s="53"/>
      <c r="BO340" s="53"/>
      <c r="BP340" s="53"/>
      <c r="BQ340" s="53"/>
      <c r="BR340" s="53"/>
      <c r="BS340" s="53"/>
      <c r="BT340" s="53"/>
      <c r="BU340" s="53"/>
      <c r="BV340" s="53"/>
      <c r="BW340" s="53"/>
      <c r="BX340" s="53"/>
      <c r="BY340" s="53"/>
      <c r="BZ340" s="53"/>
      <c r="CA340" s="53"/>
      <c r="CB340" s="53"/>
      <c r="CC340" s="53"/>
      <c r="CD340" s="53"/>
      <c r="CE340" s="53"/>
      <c r="CF340" s="53"/>
      <c r="CG340" s="53"/>
      <c r="CH340" s="53"/>
      <c r="CI340" s="53"/>
      <c r="CJ340" s="53"/>
      <c r="CK340" s="53"/>
      <c r="CL340" s="53"/>
      <c r="CM340" s="53"/>
      <c r="CN340" s="53"/>
      <c r="CO340" s="53"/>
      <c r="CP340" s="53"/>
      <c r="CQ340" s="53"/>
      <c r="CR340" s="53"/>
      <c r="CS340" s="53"/>
      <c r="CT340" s="53"/>
      <c r="CU340" s="53"/>
      <c r="CV340" s="53"/>
      <c r="CW340" s="53"/>
      <c r="CX340" s="53"/>
      <c r="CY340" s="53"/>
      <c r="CZ340" s="53"/>
      <c r="DA340" s="53"/>
      <c r="DB340" s="53"/>
      <c r="DC340" s="53"/>
      <c r="DD340" s="53"/>
      <c r="DE340" s="53"/>
      <c r="DF340" s="53"/>
      <c r="DG340" s="53"/>
      <c r="DH340" s="53"/>
      <c r="DI340" s="53"/>
      <c r="DJ340" s="53"/>
      <c r="DK340" s="53"/>
      <c r="DL340" s="53"/>
      <c r="DM340" s="53"/>
      <c r="DN340" s="53"/>
      <c r="DO340" s="53"/>
      <c r="DP340" s="53"/>
      <c r="DQ340" s="53"/>
      <c r="DR340" s="53"/>
      <c r="DS340" s="53"/>
      <c r="DT340" s="53"/>
      <c r="DU340" s="53"/>
      <c r="DV340" s="53"/>
      <c r="DW340" s="53"/>
      <c r="DX340" s="53"/>
      <c r="DY340" s="53"/>
      <c r="DZ340" s="53"/>
      <c r="EA340" s="53"/>
      <c r="EB340" s="53"/>
      <c r="EC340" s="53"/>
      <c r="ED340" s="53"/>
      <c r="EE340" s="53"/>
      <c r="EF340" s="53"/>
      <c r="EG340" s="53"/>
      <c r="EH340" s="53"/>
      <c r="EI340" s="53"/>
      <c r="EJ340" s="53"/>
      <c r="EK340" s="53"/>
      <c r="EL340" s="53"/>
      <c r="EM340" s="53"/>
      <c r="EN340" s="53"/>
      <c r="EO340" s="53"/>
      <c r="EP340" s="53"/>
      <c r="EQ340" s="53"/>
      <c r="ER340" s="53"/>
      <c r="ES340" s="53"/>
      <c r="ET340" s="53"/>
      <c r="EU340" s="53"/>
      <c r="EV340" s="53"/>
      <c r="EW340" s="53"/>
      <c r="EX340" s="53"/>
      <c r="EY340" s="53"/>
      <c r="EZ340" s="53"/>
      <c r="FA340" s="53"/>
      <c r="FB340" s="53"/>
      <c r="FC340" s="53"/>
      <c r="FD340" s="53"/>
      <c r="FE340" s="53"/>
      <c r="FF340" s="53"/>
      <c r="FG340" s="53"/>
      <c r="FH340" s="53"/>
      <c r="FI340" s="53"/>
      <c r="FJ340" s="53"/>
      <c r="FK340" s="53"/>
      <c r="FL340" s="53"/>
      <c r="FM340" s="53"/>
      <c r="FN340" s="53"/>
      <c r="FO340" s="53"/>
      <c r="FP340" s="53"/>
      <c r="FQ340" s="53"/>
      <c r="FR340" s="53"/>
      <c r="FS340" s="53"/>
      <c r="FT340" s="53"/>
      <c r="FU340" s="53"/>
      <c r="FV340" s="53"/>
      <c r="FW340" s="53"/>
      <c r="FX340" s="53"/>
      <c r="FY340" s="53"/>
      <c r="FZ340" s="53"/>
      <c r="GA340" s="53"/>
      <c r="GB340" s="53"/>
      <c r="GC340" s="53"/>
      <c r="GD340" s="53"/>
      <c r="GE340" s="53"/>
      <c r="GF340" s="53"/>
      <c r="GG340" s="53"/>
      <c r="GH340" s="53"/>
      <c r="GI340" s="53"/>
      <c r="GJ340" s="53"/>
      <c r="GK340" s="53"/>
      <c r="GL340" s="53"/>
      <c r="GM340" s="53"/>
      <c r="GN340" s="53"/>
      <c r="GO340" s="53"/>
      <c r="GP340" s="53"/>
      <c r="GQ340" s="53"/>
      <c r="GR340" s="53"/>
      <c r="GS340" s="53"/>
      <c r="GT340" s="53"/>
      <c r="GU340" s="53"/>
      <c r="GV340" s="53"/>
      <c r="GW340" s="53"/>
      <c r="GX340" s="53"/>
      <c r="GY340" s="53"/>
      <c r="GZ340" s="53"/>
      <c r="HA340" s="53"/>
      <c r="HB340" s="53"/>
      <c r="HC340" s="53"/>
      <c r="HD340" s="53"/>
      <c r="HE340" s="53"/>
      <c r="HF340" s="53"/>
      <c r="HG340" s="53"/>
      <c r="HH340" s="53"/>
      <c r="HI340" s="53"/>
      <c r="HJ340" s="53"/>
      <c r="HK340" s="53"/>
      <c r="HL340" s="53"/>
      <c r="HM340" s="53"/>
      <c r="HN340" s="53"/>
      <c r="HO340" s="53"/>
      <c r="HP340" s="53"/>
      <c r="HQ340" s="53"/>
      <c r="HR340" s="53"/>
      <c r="HS340" s="53"/>
      <c r="HT340" s="53"/>
      <c r="HU340" s="53"/>
      <c r="HV340" s="53"/>
      <c r="HW340" s="53"/>
      <c r="HX340" s="53"/>
      <c r="HY340" s="53"/>
      <c r="HZ340" s="53"/>
      <c r="IA340" s="53"/>
      <c r="IB340" s="53"/>
      <c r="IC340" s="53"/>
      <c r="ID340" s="53"/>
      <c r="IE340" s="53"/>
      <c r="IF340" s="53"/>
      <c r="IG340" s="53"/>
      <c r="IH340" s="53"/>
      <c r="II340" s="53"/>
      <c r="IJ340" s="53"/>
      <c r="IK340" s="53"/>
      <c r="IL340" s="53"/>
      <c r="IM340" s="53"/>
      <c r="IN340" s="53"/>
      <c r="IO340" s="53"/>
      <c r="IP340" s="53"/>
      <c r="IQ340" s="53"/>
      <c r="IR340" s="53"/>
      <c r="IS340" s="53"/>
      <c r="IT340" s="53"/>
      <c r="IU340" s="53"/>
      <c r="IV340" s="53"/>
    </row>
    <row r="341" spans="1:256" s="30" customFormat="1">
      <c r="A341" s="52"/>
      <c r="F341" s="34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  <c r="AD341" s="53"/>
      <c r="AE341" s="53"/>
      <c r="AF341" s="53"/>
      <c r="AG341" s="53"/>
      <c r="AH341" s="53"/>
      <c r="AI341" s="53"/>
      <c r="AJ341" s="53"/>
      <c r="AK341" s="53"/>
      <c r="AL341" s="53"/>
      <c r="AM341" s="53"/>
      <c r="AN341" s="53"/>
      <c r="AO341" s="53"/>
      <c r="AP341" s="53"/>
      <c r="AQ341" s="53"/>
      <c r="AR341" s="53"/>
      <c r="AS341" s="53"/>
      <c r="AT341" s="53"/>
      <c r="AU341" s="53"/>
      <c r="AV341" s="53"/>
      <c r="AW341" s="53"/>
      <c r="AX341" s="53"/>
      <c r="AY341" s="53"/>
      <c r="AZ341" s="53"/>
      <c r="BA341" s="53"/>
      <c r="BB341" s="53"/>
      <c r="BC341" s="53"/>
      <c r="BD341" s="53"/>
      <c r="BE341" s="53"/>
      <c r="BF341" s="53"/>
      <c r="BG341" s="53"/>
      <c r="BH341" s="53"/>
      <c r="BI341" s="53"/>
      <c r="BJ341" s="53"/>
      <c r="BK341" s="53"/>
      <c r="BL341" s="53"/>
      <c r="BM341" s="53"/>
      <c r="BN341" s="53"/>
      <c r="BO341" s="53"/>
      <c r="BP341" s="53"/>
      <c r="BQ341" s="53"/>
      <c r="BR341" s="53"/>
      <c r="BS341" s="53"/>
      <c r="BT341" s="53"/>
      <c r="BU341" s="53"/>
      <c r="BV341" s="53"/>
      <c r="BW341" s="53"/>
      <c r="BX341" s="53"/>
      <c r="BY341" s="53"/>
      <c r="BZ341" s="53"/>
      <c r="CA341" s="53"/>
      <c r="CB341" s="53"/>
      <c r="CC341" s="53"/>
      <c r="CD341" s="53"/>
      <c r="CE341" s="53"/>
      <c r="CF341" s="53"/>
      <c r="CG341" s="53"/>
      <c r="CH341" s="53"/>
      <c r="CI341" s="53"/>
      <c r="CJ341" s="53"/>
      <c r="CK341" s="53"/>
      <c r="CL341" s="53"/>
      <c r="CM341" s="53"/>
      <c r="CN341" s="53"/>
      <c r="CO341" s="53"/>
      <c r="CP341" s="53"/>
      <c r="CQ341" s="53"/>
      <c r="CR341" s="53"/>
      <c r="CS341" s="53"/>
      <c r="CT341" s="53"/>
      <c r="CU341" s="53"/>
      <c r="CV341" s="53"/>
      <c r="CW341" s="53"/>
      <c r="CX341" s="53"/>
      <c r="CY341" s="53"/>
      <c r="CZ341" s="53"/>
      <c r="DA341" s="53"/>
      <c r="DB341" s="53"/>
      <c r="DC341" s="53"/>
      <c r="DD341" s="53"/>
      <c r="DE341" s="53"/>
      <c r="DF341" s="53"/>
      <c r="DG341" s="53"/>
      <c r="DH341" s="53"/>
      <c r="DI341" s="53"/>
      <c r="DJ341" s="53"/>
      <c r="DK341" s="53"/>
      <c r="DL341" s="53"/>
      <c r="DM341" s="53"/>
      <c r="DN341" s="53"/>
      <c r="DO341" s="53"/>
      <c r="DP341" s="53"/>
      <c r="DQ341" s="53"/>
      <c r="DR341" s="53"/>
      <c r="DS341" s="53"/>
      <c r="DT341" s="53"/>
      <c r="DU341" s="53"/>
      <c r="DV341" s="53"/>
      <c r="DW341" s="53"/>
      <c r="DX341" s="53"/>
      <c r="DY341" s="53"/>
      <c r="DZ341" s="53"/>
      <c r="EA341" s="53"/>
      <c r="EB341" s="53"/>
      <c r="EC341" s="53"/>
      <c r="ED341" s="53"/>
      <c r="EE341" s="53"/>
      <c r="EF341" s="53"/>
      <c r="EG341" s="53"/>
      <c r="EH341" s="53"/>
      <c r="EI341" s="53"/>
      <c r="EJ341" s="53"/>
      <c r="EK341" s="53"/>
      <c r="EL341" s="53"/>
      <c r="EM341" s="53"/>
      <c r="EN341" s="53"/>
      <c r="EO341" s="53"/>
      <c r="EP341" s="53"/>
      <c r="EQ341" s="53"/>
      <c r="ER341" s="53"/>
      <c r="ES341" s="53"/>
      <c r="ET341" s="53"/>
      <c r="EU341" s="53"/>
      <c r="EV341" s="53"/>
      <c r="EW341" s="53"/>
      <c r="EX341" s="53"/>
      <c r="EY341" s="53"/>
      <c r="EZ341" s="53"/>
      <c r="FA341" s="53"/>
      <c r="FB341" s="53"/>
      <c r="FC341" s="53"/>
      <c r="FD341" s="53"/>
      <c r="FE341" s="53"/>
      <c r="FF341" s="53"/>
      <c r="FG341" s="53"/>
      <c r="FH341" s="53"/>
      <c r="FI341" s="53"/>
      <c r="FJ341" s="53"/>
      <c r="FK341" s="53"/>
      <c r="FL341" s="53"/>
      <c r="FM341" s="53"/>
      <c r="FN341" s="53"/>
      <c r="FO341" s="53"/>
      <c r="FP341" s="53"/>
      <c r="FQ341" s="53"/>
      <c r="FR341" s="53"/>
      <c r="FS341" s="53"/>
      <c r="FT341" s="53"/>
      <c r="FU341" s="53"/>
      <c r="FV341" s="53"/>
      <c r="FW341" s="53"/>
      <c r="FX341" s="53"/>
      <c r="FY341" s="53"/>
      <c r="FZ341" s="53"/>
      <c r="GA341" s="53"/>
      <c r="GB341" s="53"/>
      <c r="GC341" s="53"/>
      <c r="GD341" s="53"/>
      <c r="GE341" s="53"/>
      <c r="GF341" s="53"/>
      <c r="GG341" s="53"/>
      <c r="GH341" s="53"/>
      <c r="GI341" s="53"/>
      <c r="GJ341" s="53"/>
      <c r="GK341" s="53"/>
      <c r="GL341" s="53"/>
      <c r="GM341" s="53"/>
      <c r="GN341" s="53"/>
      <c r="GO341" s="53"/>
      <c r="GP341" s="53"/>
      <c r="GQ341" s="53"/>
      <c r="GR341" s="53"/>
      <c r="GS341" s="53"/>
      <c r="GT341" s="53"/>
      <c r="GU341" s="53"/>
      <c r="GV341" s="53"/>
      <c r="GW341" s="53"/>
      <c r="GX341" s="53"/>
      <c r="GY341" s="53"/>
      <c r="GZ341" s="53"/>
      <c r="HA341" s="53"/>
      <c r="HB341" s="53"/>
      <c r="HC341" s="53"/>
      <c r="HD341" s="53"/>
      <c r="HE341" s="53"/>
      <c r="HF341" s="53"/>
      <c r="HG341" s="53"/>
      <c r="HH341" s="53"/>
      <c r="HI341" s="53"/>
      <c r="HJ341" s="53"/>
      <c r="HK341" s="53"/>
      <c r="HL341" s="53"/>
      <c r="HM341" s="53"/>
      <c r="HN341" s="53"/>
      <c r="HO341" s="53"/>
      <c r="HP341" s="53"/>
      <c r="HQ341" s="53"/>
      <c r="HR341" s="53"/>
      <c r="HS341" s="53"/>
      <c r="HT341" s="53"/>
      <c r="HU341" s="53"/>
      <c r="HV341" s="53"/>
      <c r="HW341" s="53"/>
      <c r="HX341" s="53"/>
      <c r="HY341" s="53"/>
      <c r="HZ341" s="53"/>
      <c r="IA341" s="53"/>
      <c r="IB341" s="53"/>
      <c r="IC341" s="53"/>
      <c r="ID341" s="53"/>
      <c r="IE341" s="53"/>
      <c r="IF341" s="53"/>
      <c r="IG341" s="53"/>
      <c r="IH341" s="53"/>
      <c r="II341" s="53"/>
      <c r="IJ341" s="53"/>
      <c r="IK341" s="53"/>
      <c r="IL341" s="53"/>
      <c r="IM341" s="53"/>
      <c r="IN341" s="53"/>
      <c r="IO341" s="53"/>
      <c r="IP341" s="53"/>
      <c r="IQ341" s="53"/>
      <c r="IR341" s="53"/>
      <c r="IS341" s="53"/>
      <c r="IT341" s="53"/>
      <c r="IU341" s="53"/>
      <c r="IV341" s="53"/>
    </row>
    <row r="342" spans="1:256" s="30" customFormat="1">
      <c r="A342" s="52"/>
      <c r="F342" s="34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  <c r="AD342" s="53"/>
      <c r="AE342" s="53"/>
      <c r="AF342" s="53"/>
      <c r="AG342" s="53"/>
      <c r="AH342" s="53"/>
      <c r="AI342" s="53"/>
      <c r="AJ342" s="53"/>
      <c r="AK342" s="53"/>
      <c r="AL342" s="53"/>
      <c r="AM342" s="53"/>
      <c r="AN342" s="53"/>
      <c r="AO342" s="53"/>
      <c r="AP342" s="53"/>
      <c r="AQ342" s="53"/>
      <c r="AR342" s="53"/>
      <c r="AS342" s="53"/>
      <c r="AT342" s="53"/>
      <c r="AU342" s="53"/>
      <c r="AV342" s="53"/>
      <c r="AW342" s="53"/>
      <c r="AX342" s="53"/>
      <c r="AY342" s="53"/>
      <c r="AZ342" s="53"/>
      <c r="BA342" s="53"/>
      <c r="BB342" s="53"/>
      <c r="BC342" s="53"/>
      <c r="BD342" s="53"/>
      <c r="BE342" s="53"/>
      <c r="BF342" s="53"/>
      <c r="BG342" s="53"/>
      <c r="BH342" s="53"/>
      <c r="BI342" s="53"/>
      <c r="BJ342" s="53"/>
      <c r="BK342" s="53"/>
      <c r="BL342" s="53"/>
      <c r="BM342" s="53"/>
      <c r="BN342" s="53"/>
      <c r="BO342" s="53"/>
      <c r="BP342" s="53"/>
      <c r="BQ342" s="53"/>
      <c r="BR342" s="53"/>
      <c r="BS342" s="53"/>
      <c r="BT342" s="53"/>
      <c r="BU342" s="53"/>
      <c r="BV342" s="53"/>
      <c r="BW342" s="53"/>
      <c r="BX342" s="53"/>
      <c r="BY342" s="53"/>
      <c r="BZ342" s="53"/>
      <c r="CA342" s="53"/>
      <c r="CB342" s="53"/>
      <c r="CC342" s="53"/>
      <c r="CD342" s="53"/>
      <c r="CE342" s="53"/>
      <c r="CF342" s="53"/>
      <c r="CG342" s="53"/>
      <c r="CH342" s="53"/>
      <c r="CI342" s="53"/>
      <c r="CJ342" s="53"/>
      <c r="CK342" s="53"/>
      <c r="CL342" s="53"/>
      <c r="CM342" s="53"/>
      <c r="CN342" s="53"/>
      <c r="CO342" s="53"/>
      <c r="CP342" s="53"/>
      <c r="CQ342" s="53"/>
      <c r="CR342" s="53"/>
      <c r="CS342" s="53"/>
      <c r="CT342" s="53"/>
      <c r="CU342" s="53"/>
      <c r="CV342" s="53"/>
      <c r="CW342" s="53"/>
      <c r="CX342" s="53"/>
      <c r="CY342" s="53"/>
      <c r="CZ342" s="53"/>
      <c r="DA342" s="53"/>
      <c r="DB342" s="53"/>
      <c r="DC342" s="53"/>
      <c r="DD342" s="53"/>
      <c r="DE342" s="53"/>
      <c r="DF342" s="53"/>
      <c r="DG342" s="53"/>
      <c r="DH342" s="53"/>
      <c r="DI342" s="53"/>
      <c r="DJ342" s="53"/>
      <c r="DK342" s="53"/>
      <c r="DL342" s="53"/>
      <c r="DM342" s="53"/>
      <c r="DN342" s="53"/>
      <c r="DO342" s="53"/>
      <c r="DP342" s="53"/>
      <c r="DQ342" s="53"/>
      <c r="DR342" s="53"/>
      <c r="DS342" s="53"/>
      <c r="DT342" s="53"/>
      <c r="DU342" s="53"/>
      <c r="DV342" s="53"/>
      <c r="DW342" s="53"/>
      <c r="DX342" s="53"/>
      <c r="DY342" s="53"/>
      <c r="DZ342" s="53"/>
      <c r="EA342" s="53"/>
      <c r="EB342" s="53"/>
      <c r="EC342" s="53"/>
      <c r="ED342" s="53"/>
      <c r="EE342" s="53"/>
      <c r="EF342" s="53"/>
      <c r="EG342" s="53"/>
      <c r="EH342" s="53"/>
      <c r="EI342" s="53"/>
      <c r="EJ342" s="53"/>
      <c r="EK342" s="53"/>
      <c r="EL342" s="53"/>
      <c r="EM342" s="53"/>
      <c r="EN342" s="53"/>
      <c r="EO342" s="53"/>
      <c r="EP342" s="53"/>
      <c r="EQ342" s="53"/>
      <c r="ER342" s="53"/>
      <c r="ES342" s="53"/>
      <c r="ET342" s="53"/>
      <c r="EU342" s="53"/>
      <c r="EV342" s="53"/>
      <c r="EW342" s="53"/>
      <c r="EX342" s="53"/>
      <c r="EY342" s="53"/>
      <c r="EZ342" s="53"/>
      <c r="FA342" s="53"/>
      <c r="FB342" s="53"/>
      <c r="FC342" s="53"/>
      <c r="FD342" s="53"/>
      <c r="FE342" s="53"/>
      <c r="FF342" s="53"/>
      <c r="FG342" s="53"/>
      <c r="FH342" s="53"/>
      <c r="FI342" s="53"/>
      <c r="FJ342" s="53"/>
      <c r="FK342" s="53"/>
      <c r="FL342" s="53"/>
      <c r="FM342" s="53"/>
      <c r="FN342" s="53"/>
      <c r="FO342" s="53"/>
      <c r="FP342" s="53"/>
      <c r="FQ342" s="53"/>
      <c r="FR342" s="53"/>
      <c r="FS342" s="53"/>
      <c r="FT342" s="53"/>
      <c r="FU342" s="53"/>
      <c r="FV342" s="53"/>
      <c r="FW342" s="53"/>
      <c r="FX342" s="53"/>
      <c r="FY342" s="53"/>
      <c r="FZ342" s="53"/>
      <c r="GA342" s="53"/>
      <c r="GB342" s="53"/>
      <c r="GC342" s="53"/>
      <c r="GD342" s="53"/>
      <c r="GE342" s="53"/>
      <c r="GF342" s="53"/>
      <c r="GG342" s="53"/>
      <c r="GH342" s="53"/>
      <c r="GI342" s="53"/>
      <c r="GJ342" s="53"/>
      <c r="GK342" s="53"/>
      <c r="GL342" s="53"/>
      <c r="GM342" s="53"/>
      <c r="GN342" s="53"/>
      <c r="GO342" s="53"/>
      <c r="GP342" s="53"/>
      <c r="GQ342" s="53"/>
      <c r="GR342" s="53"/>
      <c r="GS342" s="53"/>
      <c r="GT342" s="53"/>
      <c r="GU342" s="53"/>
      <c r="GV342" s="53"/>
      <c r="GW342" s="53"/>
      <c r="GX342" s="53"/>
      <c r="GY342" s="53"/>
      <c r="GZ342" s="53"/>
      <c r="HA342" s="53"/>
      <c r="HB342" s="53"/>
      <c r="HC342" s="53"/>
      <c r="HD342" s="53"/>
      <c r="HE342" s="53"/>
      <c r="HF342" s="53"/>
      <c r="HG342" s="53"/>
      <c r="HH342" s="53"/>
      <c r="HI342" s="53"/>
      <c r="HJ342" s="53"/>
      <c r="HK342" s="53"/>
      <c r="HL342" s="53"/>
      <c r="HM342" s="53"/>
      <c r="HN342" s="53"/>
      <c r="HO342" s="53"/>
      <c r="HP342" s="53"/>
      <c r="HQ342" s="53"/>
      <c r="HR342" s="53"/>
      <c r="HS342" s="53"/>
      <c r="HT342" s="53"/>
      <c r="HU342" s="53"/>
      <c r="HV342" s="53"/>
      <c r="HW342" s="53"/>
      <c r="HX342" s="53"/>
      <c r="HY342" s="53"/>
      <c r="HZ342" s="53"/>
      <c r="IA342" s="53"/>
      <c r="IB342" s="53"/>
      <c r="IC342" s="53"/>
      <c r="ID342" s="53"/>
      <c r="IE342" s="53"/>
      <c r="IF342" s="53"/>
      <c r="IG342" s="53"/>
      <c r="IH342" s="53"/>
      <c r="II342" s="53"/>
      <c r="IJ342" s="53"/>
      <c r="IK342" s="53"/>
      <c r="IL342" s="53"/>
      <c r="IM342" s="53"/>
      <c r="IN342" s="53"/>
      <c r="IO342" s="53"/>
      <c r="IP342" s="53"/>
      <c r="IQ342" s="53"/>
      <c r="IR342" s="53"/>
      <c r="IS342" s="53"/>
      <c r="IT342" s="53"/>
      <c r="IU342" s="53"/>
      <c r="IV342" s="53"/>
    </row>
    <row r="343" spans="1:256" s="30" customFormat="1">
      <c r="A343" s="52"/>
      <c r="F343" s="34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  <c r="AD343" s="53"/>
      <c r="AE343" s="53"/>
      <c r="AF343" s="53"/>
      <c r="AG343" s="53"/>
      <c r="AH343" s="53"/>
      <c r="AI343" s="53"/>
      <c r="AJ343" s="53"/>
      <c r="AK343" s="53"/>
      <c r="AL343" s="53"/>
      <c r="AM343" s="53"/>
      <c r="AN343" s="53"/>
      <c r="AO343" s="53"/>
      <c r="AP343" s="53"/>
      <c r="AQ343" s="53"/>
      <c r="AR343" s="53"/>
      <c r="AS343" s="53"/>
      <c r="AT343" s="53"/>
      <c r="AU343" s="53"/>
      <c r="AV343" s="53"/>
      <c r="AW343" s="53"/>
      <c r="AX343" s="53"/>
      <c r="AY343" s="53"/>
      <c r="AZ343" s="53"/>
      <c r="BA343" s="53"/>
      <c r="BB343" s="53"/>
      <c r="BC343" s="53"/>
      <c r="BD343" s="53"/>
      <c r="BE343" s="53"/>
      <c r="BF343" s="53"/>
      <c r="BG343" s="53"/>
      <c r="BH343" s="53"/>
      <c r="BI343" s="53"/>
      <c r="BJ343" s="53"/>
      <c r="BK343" s="53"/>
      <c r="BL343" s="53"/>
      <c r="BM343" s="53"/>
      <c r="BN343" s="53"/>
      <c r="BO343" s="53"/>
      <c r="BP343" s="53"/>
      <c r="BQ343" s="53"/>
      <c r="BR343" s="53"/>
      <c r="BS343" s="53"/>
      <c r="BT343" s="53"/>
      <c r="BU343" s="53"/>
      <c r="BV343" s="53"/>
      <c r="BW343" s="53"/>
      <c r="BX343" s="53"/>
      <c r="BY343" s="53"/>
      <c r="BZ343" s="53"/>
      <c r="CA343" s="53"/>
      <c r="CB343" s="53"/>
      <c r="CC343" s="53"/>
      <c r="CD343" s="53"/>
      <c r="CE343" s="53"/>
      <c r="CF343" s="53"/>
      <c r="CG343" s="53"/>
      <c r="CH343" s="53"/>
      <c r="CI343" s="53"/>
      <c r="CJ343" s="53"/>
      <c r="CK343" s="53"/>
      <c r="CL343" s="53"/>
      <c r="CM343" s="53"/>
      <c r="CN343" s="53"/>
      <c r="CO343" s="53"/>
      <c r="CP343" s="53"/>
      <c r="CQ343" s="53"/>
      <c r="CR343" s="53"/>
      <c r="CS343" s="53"/>
      <c r="CT343" s="53"/>
      <c r="CU343" s="53"/>
      <c r="CV343" s="53"/>
      <c r="CW343" s="53"/>
      <c r="CX343" s="53"/>
      <c r="CY343" s="53"/>
      <c r="CZ343" s="53"/>
      <c r="DA343" s="53"/>
      <c r="DB343" s="53"/>
      <c r="DC343" s="53"/>
      <c r="DD343" s="53"/>
      <c r="DE343" s="53"/>
      <c r="DF343" s="53"/>
      <c r="DG343" s="53"/>
      <c r="DH343" s="53"/>
      <c r="DI343" s="53"/>
      <c r="DJ343" s="53"/>
      <c r="DK343" s="53"/>
      <c r="DL343" s="53"/>
      <c r="DM343" s="53"/>
      <c r="DN343" s="53"/>
      <c r="DO343" s="53"/>
      <c r="DP343" s="53"/>
      <c r="DQ343" s="53"/>
      <c r="DR343" s="53"/>
      <c r="DS343" s="53"/>
      <c r="DT343" s="53"/>
      <c r="DU343" s="53"/>
      <c r="DV343" s="53"/>
      <c r="DW343" s="53"/>
      <c r="DX343" s="53"/>
      <c r="DY343" s="53"/>
      <c r="DZ343" s="53"/>
      <c r="EA343" s="53"/>
      <c r="EB343" s="53"/>
      <c r="EC343" s="53"/>
      <c r="ED343" s="53"/>
      <c r="EE343" s="53"/>
      <c r="EF343" s="53"/>
      <c r="EG343" s="53"/>
      <c r="EH343" s="53"/>
      <c r="EI343" s="53"/>
      <c r="EJ343" s="53"/>
      <c r="EK343" s="53"/>
      <c r="EL343" s="53"/>
      <c r="EM343" s="53"/>
      <c r="EN343" s="53"/>
      <c r="EO343" s="53"/>
      <c r="EP343" s="53"/>
      <c r="EQ343" s="53"/>
      <c r="ER343" s="53"/>
      <c r="ES343" s="53"/>
      <c r="ET343" s="53"/>
      <c r="EU343" s="53"/>
      <c r="EV343" s="53"/>
      <c r="EW343" s="53"/>
      <c r="EX343" s="53"/>
      <c r="EY343" s="53"/>
      <c r="EZ343" s="53"/>
      <c r="FA343" s="53"/>
      <c r="FB343" s="53"/>
      <c r="FC343" s="53"/>
      <c r="FD343" s="53"/>
      <c r="FE343" s="53"/>
      <c r="FF343" s="53"/>
      <c r="FG343" s="53"/>
      <c r="FH343" s="53"/>
      <c r="FI343" s="53"/>
      <c r="FJ343" s="53"/>
      <c r="FK343" s="53"/>
      <c r="FL343" s="53"/>
      <c r="FM343" s="53"/>
      <c r="FN343" s="53"/>
      <c r="FO343" s="53"/>
      <c r="FP343" s="53"/>
      <c r="FQ343" s="53"/>
      <c r="FR343" s="53"/>
      <c r="FS343" s="53"/>
      <c r="FT343" s="53"/>
      <c r="FU343" s="53"/>
      <c r="FV343" s="53"/>
      <c r="FW343" s="53"/>
      <c r="FX343" s="53"/>
      <c r="FY343" s="53"/>
      <c r="FZ343" s="53"/>
      <c r="GA343" s="53"/>
      <c r="GB343" s="53"/>
      <c r="GC343" s="53"/>
      <c r="GD343" s="53"/>
      <c r="GE343" s="53"/>
      <c r="GF343" s="53"/>
      <c r="GG343" s="53"/>
      <c r="GH343" s="53"/>
      <c r="GI343" s="53"/>
      <c r="GJ343" s="53"/>
      <c r="GK343" s="53"/>
      <c r="GL343" s="53"/>
      <c r="GM343" s="53"/>
      <c r="GN343" s="53"/>
      <c r="GO343" s="53"/>
      <c r="GP343" s="53"/>
      <c r="GQ343" s="53"/>
      <c r="GR343" s="53"/>
      <c r="GS343" s="53"/>
      <c r="GT343" s="53"/>
      <c r="GU343" s="53"/>
      <c r="GV343" s="53"/>
      <c r="GW343" s="53"/>
      <c r="GX343" s="53"/>
      <c r="GY343" s="53"/>
      <c r="GZ343" s="53"/>
      <c r="HA343" s="53"/>
      <c r="HB343" s="53"/>
      <c r="HC343" s="53"/>
      <c r="HD343" s="53"/>
      <c r="HE343" s="53"/>
      <c r="HF343" s="53"/>
      <c r="HG343" s="53"/>
      <c r="HH343" s="53"/>
      <c r="HI343" s="53"/>
      <c r="HJ343" s="53"/>
      <c r="HK343" s="53"/>
      <c r="HL343" s="53"/>
      <c r="HM343" s="53"/>
      <c r="HN343" s="53"/>
      <c r="HO343" s="53"/>
      <c r="HP343" s="53"/>
      <c r="HQ343" s="53"/>
      <c r="HR343" s="53"/>
      <c r="HS343" s="53"/>
      <c r="HT343" s="53"/>
      <c r="HU343" s="53"/>
      <c r="HV343" s="53"/>
      <c r="HW343" s="53"/>
      <c r="HX343" s="53"/>
      <c r="HY343" s="53"/>
      <c r="HZ343" s="53"/>
      <c r="IA343" s="53"/>
      <c r="IB343" s="53"/>
      <c r="IC343" s="53"/>
      <c r="ID343" s="53"/>
      <c r="IE343" s="53"/>
      <c r="IF343" s="53"/>
      <c r="IG343" s="53"/>
      <c r="IH343" s="53"/>
      <c r="II343" s="53"/>
      <c r="IJ343" s="53"/>
      <c r="IK343" s="53"/>
      <c r="IL343" s="53"/>
      <c r="IM343" s="53"/>
      <c r="IN343" s="53"/>
      <c r="IO343" s="53"/>
      <c r="IP343" s="53"/>
      <c r="IQ343" s="53"/>
      <c r="IR343" s="53"/>
      <c r="IS343" s="53"/>
      <c r="IT343" s="53"/>
      <c r="IU343" s="53"/>
      <c r="IV343" s="53"/>
    </row>
    <row r="344" spans="1:256" s="30" customFormat="1">
      <c r="A344" s="52"/>
      <c r="F344" s="34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  <c r="AD344" s="53"/>
      <c r="AE344" s="53"/>
      <c r="AF344" s="53"/>
      <c r="AG344" s="53"/>
      <c r="AH344" s="53"/>
      <c r="AI344" s="53"/>
      <c r="AJ344" s="53"/>
      <c r="AK344" s="53"/>
      <c r="AL344" s="53"/>
      <c r="AM344" s="53"/>
      <c r="AN344" s="53"/>
      <c r="AO344" s="53"/>
      <c r="AP344" s="53"/>
      <c r="AQ344" s="53"/>
      <c r="AR344" s="53"/>
      <c r="AS344" s="53"/>
      <c r="AT344" s="53"/>
      <c r="AU344" s="53"/>
      <c r="AV344" s="53"/>
      <c r="AW344" s="53"/>
      <c r="AX344" s="53"/>
      <c r="AY344" s="53"/>
      <c r="AZ344" s="53"/>
      <c r="BA344" s="53"/>
      <c r="BB344" s="53"/>
      <c r="BC344" s="53"/>
      <c r="BD344" s="53"/>
      <c r="BE344" s="53"/>
      <c r="BF344" s="53"/>
      <c r="BG344" s="53"/>
      <c r="BH344" s="53"/>
      <c r="BI344" s="53"/>
      <c r="BJ344" s="53"/>
      <c r="BK344" s="53"/>
      <c r="BL344" s="53"/>
      <c r="BM344" s="53"/>
      <c r="BN344" s="53"/>
      <c r="BO344" s="53"/>
      <c r="BP344" s="53"/>
      <c r="BQ344" s="53"/>
      <c r="BR344" s="53"/>
      <c r="BS344" s="53"/>
      <c r="BT344" s="53"/>
      <c r="BU344" s="53"/>
      <c r="BV344" s="53"/>
      <c r="BW344" s="53"/>
      <c r="BX344" s="53"/>
      <c r="BY344" s="53"/>
      <c r="BZ344" s="53"/>
      <c r="CA344" s="53"/>
      <c r="CB344" s="53"/>
      <c r="CC344" s="53"/>
      <c r="CD344" s="53"/>
      <c r="CE344" s="53"/>
      <c r="CF344" s="53"/>
      <c r="CG344" s="53"/>
      <c r="CH344" s="53"/>
      <c r="CI344" s="53"/>
      <c r="CJ344" s="53"/>
      <c r="CK344" s="53"/>
      <c r="CL344" s="53"/>
      <c r="CM344" s="53"/>
      <c r="CN344" s="53"/>
      <c r="CO344" s="53"/>
      <c r="CP344" s="53"/>
      <c r="CQ344" s="53"/>
      <c r="CR344" s="53"/>
      <c r="CS344" s="53"/>
      <c r="CT344" s="53"/>
      <c r="CU344" s="53"/>
      <c r="CV344" s="53"/>
      <c r="CW344" s="53"/>
      <c r="CX344" s="53"/>
      <c r="CY344" s="53"/>
      <c r="CZ344" s="53"/>
      <c r="DA344" s="53"/>
      <c r="DB344" s="53"/>
      <c r="DC344" s="53"/>
      <c r="DD344" s="53"/>
      <c r="DE344" s="53"/>
      <c r="DF344" s="53"/>
      <c r="DG344" s="53"/>
      <c r="DH344" s="53"/>
      <c r="DI344" s="53"/>
      <c r="DJ344" s="53"/>
      <c r="DK344" s="53"/>
      <c r="DL344" s="53"/>
      <c r="DM344" s="53"/>
      <c r="DN344" s="53"/>
      <c r="DO344" s="53"/>
      <c r="DP344" s="53"/>
      <c r="DQ344" s="53"/>
      <c r="DR344" s="53"/>
      <c r="DS344" s="53"/>
      <c r="DT344" s="53"/>
      <c r="DU344" s="53"/>
      <c r="DV344" s="53"/>
      <c r="DW344" s="53"/>
      <c r="DX344" s="53"/>
      <c r="DY344" s="53"/>
      <c r="DZ344" s="53"/>
      <c r="EA344" s="53"/>
      <c r="EB344" s="53"/>
      <c r="EC344" s="53"/>
      <c r="ED344" s="53"/>
      <c r="EE344" s="53"/>
      <c r="EF344" s="53"/>
      <c r="EG344" s="53"/>
      <c r="EH344" s="53"/>
      <c r="EI344" s="53"/>
      <c r="EJ344" s="53"/>
      <c r="EK344" s="53"/>
      <c r="EL344" s="53"/>
      <c r="EM344" s="53"/>
      <c r="EN344" s="53"/>
      <c r="EO344" s="53"/>
      <c r="EP344" s="53"/>
      <c r="EQ344" s="53"/>
      <c r="ER344" s="53"/>
      <c r="ES344" s="53"/>
      <c r="ET344" s="53"/>
      <c r="EU344" s="53"/>
      <c r="EV344" s="53"/>
      <c r="EW344" s="53"/>
      <c r="EX344" s="53"/>
      <c r="EY344" s="53"/>
      <c r="EZ344" s="53"/>
      <c r="FA344" s="53"/>
      <c r="FB344" s="53"/>
      <c r="FC344" s="53"/>
      <c r="FD344" s="53"/>
      <c r="FE344" s="53"/>
      <c r="FF344" s="53"/>
      <c r="FG344" s="53"/>
      <c r="FH344" s="53"/>
      <c r="FI344" s="53"/>
      <c r="FJ344" s="53"/>
      <c r="FK344" s="53"/>
      <c r="FL344" s="53"/>
      <c r="FM344" s="53"/>
      <c r="FN344" s="53"/>
      <c r="FO344" s="53"/>
      <c r="FP344" s="53"/>
      <c r="FQ344" s="53"/>
      <c r="FR344" s="53"/>
      <c r="FS344" s="53"/>
      <c r="FT344" s="53"/>
      <c r="FU344" s="53"/>
      <c r="FV344" s="53"/>
      <c r="FW344" s="53"/>
      <c r="FX344" s="53"/>
      <c r="FY344" s="53"/>
      <c r="FZ344" s="53"/>
      <c r="GA344" s="53"/>
      <c r="GB344" s="53"/>
      <c r="GC344" s="53"/>
      <c r="GD344" s="53"/>
      <c r="GE344" s="53"/>
      <c r="GF344" s="53"/>
      <c r="GG344" s="53"/>
      <c r="GH344" s="53"/>
      <c r="GI344" s="53"/>
      <c r="GJ344" s="53"/>
      <c r="GK344" s="53"/>
      <c r="GL344" s="53"/>
      <c r="GM344" s="53"/>
      <c r="GN344" s="53"/>
      <c r="GO344" s="53"/>
      <c r="GP344" s="53"/>
      <c r="GQ344" s="53"/>
      <c r="GR344" s="53"/>
      <c r="GS344" s="53"/>
      <c r="GT344" s="53"/>
      <c r="GU344" s="53"/>
      <c r="GV344" s="53"/>
      <c r="GW344" s="53"/>
      <c r="GX344" s="53"/>
      <c r="GY344" s="53"/>
      <c r="GZ344" s="53"/>
      <c r="HA344" s="53"/>
      <c r="HB344" s="53"/>
      <c r="HC344" s="53"/>
      <c r="HD344" s="53"/>
      <c r="HE344" s="53"/>
      <c r="HF344" s="53"/>
      <c r="HG344" s="53"/>
      <c r="HH344" s="53"/>
      <c r="HI344" s="53"/>
      <c r="HJ344" s="53"/>
      <c r="HK344" s="53"/>
      <c r="HL344" s="53"/>
      <c r="HM344" s="53"/>
      <c r="HN344" s="53"/>
      <c r="HO344" s="53"/>
      <c r="HP344" s="53"/>
      <c r="HQ344" s="53"/>
      <c r="HR344" s="53"/>
      <c r="HS344" s="53"/>
      <c r="HT344" s="53"/>
      <c r="HU344" s="53"/>
      <c r="HV344" s="53"/>
      <c r="HW344" s="53"/>
      <c r="HX344" s="53"/>
      <c r="HY344" s="53"/>
      <c r="HZ344" s="53"/>
      <c r="IA344" s="53"/>
      <c r="IB344" s="53"/>
      <c r="IC344" s="53"/>
      <c r="ID344" s="53"/>
      <c r="IE344" s="53"/>
      <c r="IF344" s="53"/>
      <c r="IG344" s="53"/>
      <c r="IH344" s="53"/>
      <c r="II344" s="53"/>
      <c r="IJ344" s="53"/>
      <c r="IK344" s="53"/>
      <c r="IL344" s="53"/>
      <c r="IM344" s="53"/>
      <c r="IN344" s="53"/>
      <c r="IO344" s="53"/>
      <c r="IP344" s="53"/>
      <c r="IQ344" s="53"/>
      <c r="IR344" s="53"/>
      <c r="IS344" s="53"/>
      <c r="IT344" s="53"/>
      <c r="IU344" s="53"/>
      <c r="IV344" s="53"/>
    </row>
    <row r="345" spans="1:256" s="30" customFormat="1">
      <c r="A345" s="52"/>
      <c r="F345" s="34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  <c r="AD345" s="53"/>
      <c r="AE345" s="53"/>
      <c r="AF345" s="53"/>
      <c r="AG345" s="53"/>
      <c r="AH345" s="53"/>
      <c r="AI345" s="53"/>
      <c r="AJ345" s="53"/>
      <c r="AK345" s="53"/>
      <c r="AL345" s="53"/>
      <c r="AM345" s="53"/>
      <c r="AN345" s="53"/>
      <c r="AO345" s="53"/>
      <c r="AP345" s="53"/>
      <c r="AQ345" s="53"/>
      <c r="AR345" s="53"/>
      <c r="AS345" s="53"/>
      <c r="AT345" s="53"/>
      <c r="AU345" s="53"/>
      <c r="AV345" s="53"/>
      <c r="AW345" s="53"/>
      <c r="AX345" s="53"/>
      <c r="AY345" s="53"/>
      <c r="AZ345" s="53"/>
      <c r="BA345" s="53"/>
      <c r="BB345" s="53"/>
      <c r="BC345" s="53"/>
      <c r="BD345" s="53"/>
      <c r="BE345" s="53"/>
      <c r="BF345" s="53"/>
      <c r="BG345" s="53"/>
      <c r="BH345" s="53"/>
      <c r="BI345" s="53"/>
      <c r="BJ345" s="53"/>
      <c r="BK345" s="53"/>
      <c r="BL345" s="53"/>
      <c r="BM345" s="53"/>
      <c r="BN345" s="53"/>
      <c r="BO345" s="53"/>
      <c r="BP345" s="53"/>
      <c r="BQ345" s="53"/>
      <c r="BR345" s="53"/>
      <c r="BS345" s="53"/>
      <c r="BT345" s="53"/>
      <c r="BU345" s="53"/>
      <c r="BV345" s="53"/>
      <c r="BW345" s="53"/>
      <c r="BX345" s="53"/>
      <c r="BY345" s="53"/>
      <c r="BZ345" s="53"/>
      <c r="CA345" s="53"/>
      <c r="CB345" s="53"/>
      <c r="CC345" s="53"/>
      <c r="CD345" s="53"/>
      <c r="CE345" s="53"/>
      <c r="CF345" s="53"/>
      <c r="CG345" s="53"/>
      <c r="CH345" s="53"/>
      <c r="CI345" s="53"/>
      <c r="CJ345" s="53"/>
      <c r="CK345" s="53"/>
      <c r="CL345" s="53"/>
      <c r="CM345" s="53"/>
      <c r="CN345" s="53"/>
      <c r="CO345" s="53"/>
      <c r="CP345" s="53"/>
      <c r="CQ345" s="53"/>
      <c r="CR345" s="53"/>
      <c r="CS345" s="53"/>
      <c r="CT345" s="53"/>
      <c r="CU345" s="53"/>
      <c r="CV345" s="53"/>
      <c r="CW345" s="53"/>
      <c r="CX345" s="53"/>
      <c r="CY345" s="53"/>
      <c r="CZ345" s="53"/>
      <c r="DA345" s="53"/>
      <c r="DB345" s="53"/>
      <c r="DC345" s="53"/>
      <c r="DD345" s="53"/>
      <c r="DE345" s="53"/>
      <c r="DF345" s="53"/>
      <c r="DG345" s="53"/>
      <c r="DH345" s="53"/>
      <c r="DI345" s="53"/>
      <c r="DJ345" s="53"/>
      <c r="DK345" s="53"/>
      <c r="DL345" s="53"/>
      <c r="DM345" s="53"/>
      <c r="DN345" s="53"/>
      <c r="DO345" s="53"/>
      <c r="DP345" s="53"/>
      <c r="DQ345" s="53"/>
      <c r="DR345" s="53"/>
      <c r="DS345" s="53"/>
      <c r="DT345" s="53"/>
      <c r="DU345" s="53"/>
      <c r="DV345" s="53"/>
      <c r="DW345" s="53"/>
      <c r="DX345" s="53"/>
      <c r="DY345" s="53"/>
      <c r="DZ345" s="53"/>
      <c r="EA345" s="53"/>
      <c r="EB345" s="53"/>
      <c r="EC345" s="53"/>
      <c r="ED345" s="53"/>
      <c r="EE345" s="53"/>
      <c r="EF345" s="53"/>
      <c r="EG345" s="53"/>
      <c r="EH345" s="53"/>
      <c r="EI345" s="53"/>
      <c r="EJ345" s="53"/>
      <c r="EK345" s="53"/>
      <c r="EL345" s="53"/>
      <c r="EM345" s="53"/>
      <c r="EN345" s="53"/>
      <c r="EO345" s="53"/>
      <c r="EP345" s="53"/>
      <c r="EQ345" s="53"/>
      <c r="ER345" s="53"/>
      <c r="ES345" s="53"/>
      <c r="ET345" s="53"/>
      <c r="EU345" s="53"/>
      <c r="EV345" s="53"/>
      <c r="EW345" s="53"/>
      <c r="EX345" s="53"/>
      <c r="EY345" s="53"/>
      <c r="EZ345" s="53"/>
      <c r="FA345" s="53"/>
      <c r="FB345" s="53"/>
      <c r="FC345" s="53"/>
      <c r="FD345" s="53"/>
      <c r="FE345" s="53"/>
      <c r="FF345" s="53"/>
      <c r="FG345" s="53"/>
      <c r="FH345" s="53"/>
      <c r="FI345" s="53"/>
      <c r="FJ345" s="53"/>
      <c r="FK345" s="53"/>
      <c r="FL345" s="53"/>
      <c r="FM345" s="53"/>
      <c r="FN345" s="53"/>
      <c r="FO345" s="53"/>
      <c r="FP345" s="53"/>
      <c r="FQ345" s="53"/>
      <c r="FR345" s="53"/>
      <c r="FS345" s="53"/>
      <c r="FT345" s="53"/>
      <c r="FU345" s="53"/>
      <c r="FV345" s="53"/>
      <c r="FW345" s="53"/>
      <c r="FX345" s="53"/>
      <c r="FY345" s="53"/>
      <c r="FZ345" s="53"/>
      <c r="GA345" s="53"/>
      <c r="GB345" s="53"/>
      <c r="GC345" s="53"/>
      <c r="GD345" s="53"/>
      <c r="GE345" s="53"/>
      <c r="GF345" s="53"/>
      <c r="GG345" s="53"/>
      <c r="GH345" s="53"/>
      <c r="GI345" s="53"/>
      <c r="GJ345" s="53"/>
      <c r="GK345" s="53"/>
      <c r="GL345" s="53"/>
      <c r="GM345" s="53"/>
      <c r="GN345" s="53"/>
      <c r="GO345" s="53"/>
      <c r="GP345" s="53"/>
      <c r="GQ345" s="53"/>
      <c r="GR345" s="53"/>
      <c r="GS345" s="53"/>
      <c r="GT345" s="53"/>
      <c r="GU345" s="53"/>
      <c r="GV345" s="53"/>
      <c r="GW345" s="53"/>
      <c r="GX345" s="53"/>
      <c r="GY345" s="53"/>
      <c r="GZ345" s="53"/>
      <c r="HA345" s="53"/>
      <c r="HB345" s="53"/>
      <c r="HC345" s="53"/>
      <c r="HD345" s="53"/>
      <c r="HE345" s="53"/>
      <c r="HF345" s="53"/>
      <c r="HG345" s="53"/>
      <c r="HH345" s="53"/>
      <c r="HI345" s="53"/>
      <c r="HJ345" s="53"/>
      <c r="HK345" s="53"/>
      <c r="HL345" s="53"/>
      <c r="HM345" s="53"/>
      <c r="HN345" s="53"/>
      <c r="HO345" s="53"/>
      <c r="HP345" s="53"/>
      <c r="HQ345" s="53"/>
      <c r="HR345" s="53"/>
      <c r="HS345" s="53"/>
      <c r="HT345" s="53"/>
      <c r="HU345" s="53"/>
      <c r="HV345" s="53"/>
      <c r="HW345" s="53"/>
      <c r="HX345" s="53"/>
      <c r="HY345" s="53"/>
      <c r="HZ345" s="53"/>
      <c r="IA345" s="53"/>
      <c r="IB345" s="53"/>
      <c r="IC345" s="53"/>
      <c r="ID345" s="53"/>
      <c r="IE345" s="53"/>
      <c r="IF345" s="53"/>
      <c r="IG345" s="53"/>
      <c r="IH345" s="53"/>
      <c r="II345" s="53"/>
      <c r="IJ345" s="53"/>
      <c r="IK345" s="53"/>
      <c r="IL345" s="53"/>
      <c r="IM345" s="53"/>
      <c r="IN345" s="53"/>
      <c r="IO345" s="53"/>
      <c r="IP345" s="53"/>
      <c r="IQ345" s="53"/>
      <c r="IR345" s="53"/>
      <c r="IS345" s="53"/>
      <c r="IT345" s="53"/>
      <c r="IU345" s="53"/>
      <c r="IV345" s="53"/>
    </row>
    <row r="346" spans="1:256" s="1" customFormat="1" ht="39" customHeight="1">
      <c r="A346" s="1" t="s">
        <v>54</v>
      </c>
      <c r="G346" s="27"/>
      <c r="H346" s="27"/>
      <c r="I346" s="27"/>
      <c r="J346" s="27"/>
      <c r="K346" s="27"/>
      <c r="L346" s="94"/>
      <c r="M346" s="27"/>
      <c r="N346" s="27"/>
      <c r="O346" s="27"/>
      <c r="P346" s="27"/>
      <c r="Q346" s="27"/>
      <c r="R346" s="80" t="s">
        <v>155</v>
      </c>
      <c r="S346" s="80"/>
      <c r="T346" s="80"/>
      <c r="U346" s="80"/>
      <c r="V346" s="80"/>
      <c r="W346" s="80"/>
      <c r="X346" s="80"/>
      <c r="Y346" s="80"/>
      <c r="Z346" s="80"/>
      <c r="AA346" s="80"/>
      <c r="AB346" s="80"/>
      <c r="AC346" s="80"/>
      <c r="AD346" s="80"/>
      <c r="AE346" s="80"/>
      <c r="AF346" s="80"/>
      <c r="AG346" s="80"/>
      <c r="AH346" s="80"/>
      <c r="AI346" s="80"/>
      <c r="AJ346" s="80"/>
      <c r="AK346" s="80"/>
      <c r="AL346" s="80"/>
      <c r="AM346" s="80"/>
      <c r="AN346" s="80"/>
      <c r="AO346" s="80"/>
      <c r="AP346" s="80"/>
      <c r="AQ346" s="80"/>
      <c r="AR346" s="80"/>
      <c r="AS346" s="80"/>
      <c r="AT346" s="80"/>
      <c r="AU346" s="80"/>
      <c r="AV346" s="80"/>
      <c r="AW346" s="80"/>
      <c r="AX346" s="80"/>
      <c r="AY346" s="80"/>
      <c r="AZ346" s="80"/>
      <c r="BA346" s="80"/>
      <c r="BB346" s="80"/>
      <c r="BC346" s="80"/>
      <c r="BD346" s="80"/>
      <c r="BE346" s="80"/>
      <c r="BF346" s="80"/>
      <c r="BG346" s="80"/>
      <c r="BH346" s="80"/>
      <c r="BI346" s="80"/>
      <c r="BJ346" s="80"/>
      <c r="BK346" s="80"/>
      <c r="BL346" s="80"/>
      <c r="BM346" s="80"/>
      <c r="BN346" s="80"/>
      <c r="BO346" s="80"/>
      <c r="BP346" s="80"/>
      <c r="BQ346" s="80"/>
      <c r="BR346" s="80"/>
      <c r="BS346" s="80"/>
      <c r="BT346" s="80"/>
      <c r="BU346" s="80"/>
      <c r="BV346" s="80"/>
      <c r="BW346" s="80"/>
      <c r="BX346" s="80"/>
      <c r="BY346" s="80"/>
      <c r="BZ346" s="80"/>
      <c r="CA346" s="80"/>
      <c r="CB346" s="80"/>
      <c r="CC346" s="80"/>
      <c r="CD346" s="80"/>
      <c r="CE346" s="80"/>
      <c r="CF346" s="80"/>
      <c r="CG346" s="80"/>
      <c r="CH346" s="80"/>
      <c r="CI346" s="80"/>
      <c r="CJ346" s="80"/>
      <c r="CK346" s="80"/>
      <c r="CL346" s="80"/>
      <c r="CM346" s="80"/>
      <c r="CN346" s="80"/>
      <c r="CO346" s="80"/>
      <c r="CP346" s="80"/>
      <c r="CQ346" s="80"/>
      <c r="CR346" s="80"/>
      <c r="CS346" s="80"/>
      <c r="CT346" s="80"/>
      <c r="CU346" s="80"/>
      <c r="CV346" s="80"/>
      <c r="CW346" s="80"/>
      <c r="CX346" s="80"/>
      <c r="CY346" s="80"/>
      <c r="CZ346" s="80"/>
      <c r="DA346" s="80"/>
      <c r="DB346" s="80"/>
      <c r="DC346" s="80"/>
      <c r="DD346" s="80"/>
      <c r="DE346" s="80"/>
      <c r="DF346" s="80"/>
      <c r="DG346" s="80"/>
      <c r="DH346" s="80"/>
      <c r="DI346" s="80"/>
      <c r="DJ346" s="80"/>
      <c r="DK346" s="80"/>
      <c r="DL346" s="80"/>
      <c r="DM346" s="80"/>
      <c r="DN346" s="80"/>
      <c r="DO346" s="80"/>
      <c r="DP346" s="80"/>
      <c r="DQ346" s="80"/>
      <c r="DR346" s="80"/>
      <c r="DS346" s="80"/>
      <c r="DT346" s="80"/>
      <c r="DU346" s="80"/>
      <c r="DV346" s="80"/>
      <c r="DW346" s="80"/>
      <c r="DX346" s="80"/>
      <c r="DY346" s="80"/>
      <c r="DZ346" s="80"/>
      <c r="EA346" s="80"/>
      <c r="EB346" s="80"/>
      <c r="EC346" s="80"/>
      <c r="ED346" s="80"/>
      <c r="EE346" s="80"/>
      <c r="EF346" s="80"/>
      <c r="EG346" s="80"/>
      <c r="EH346" s="80"/>
      <c r="EI346" s="80"/>
      <c r="EJ346" s="80"/>
      <c r="EK346" s="80"/>
      <c r="EL346" s="80"/>
      <c r="EM346" s="80"/>
      <c r="EN346" s="80"/>
      <c r="EO346" s="80"/>
      <c r="EP346" s="80"/>
      <c r="EQ346" s="80"/>
      <c r="ER346" s="80"/>
      <c r="ES346" s="80"/>
      <c r="ET346" s="80"/>
      <c r="EU346" s="80"/>
      <c r="EV346" s="80"/>
      <c r="EW346" s="80"/>
      <c r="EX346" s="80"/>
      <c r="EY346" s="80"/>
      <c r="EZ346" s="80"/>
      <c r="FA346" s="80"/>
      <c r="FB346" s="80"/>
      <c r="FC346" s="80"/>
      <c r="FD346" s="80"/>
      <c r="FE346" s="80"/>
      <c r="FF346" s="80"/>
      <c r="FG346" s="80"/>
      <c r="FH346" s="80"/>
      <c r="FI346" s="80"/>
      <c r="FJ346" s="80"/>
      <c r="FK346" s="80"/>
      <c r="FL346" s="80"/>
      <c r="FM346" s="80"/>
      <c r="FN346" s="80"/>
      <c r="FO346" s="80"/>
      <c r="FP346" s="80"/>
      <c r="FQ346" s="80"/>
      <c r="FR346" s="80"/>
      <c r="FS346" s="80"/>
      <c r="FT346" s="80"/>
      <c r="FU346" s="80"/>
      <c r="FV346" s="80"/>
      <c r="FW346" s="80"/>
      <c r="FX346" s="80"/>
      <c r="FY346" s="80"/>
      <c r="FZ346" s="80"/>
      <c r="GA346" s="80"/>
      <c r="GB346" s="80"/>
      <c r="GC346" s="80"/>
      <c r="GD346" s="80"/>
      <c r="GE346" s="80"/>
      <c r="GF346" s="80"/>
      <c r="GG346" s="80"/>
      <c r="GH346" s="80"/>
      <c r="GI346" s="80"/>
      <c r="GJ346" s="80"/>
      <c r="GK346" s="80"/>
      <c r="GL346" s="80"/>
      <c r="GM346" s="80"/>
      <c r="GN346" s="80"/>
      <c r="GO346" s="80"/>
      <c r="GP346" s="80"/>
      <c r="GQ346" s="80"/>
      <c r="GR346" s="80"/>
      <c r="GS346" s="80"/>
      <c r="GT346" s="80"/>
      <c r="GU346" s="80"/>
      <c r="GV346" s="80"/>
      <c r="GW346" s="80"/>
      <c r="GX346" s="80"/>
      <c r="GY346" s="80"/>
      <c r="GZ346" s="80"/>
      <c r="HA346" s="80"/>
      <c r="HB346" s="80"/>
      <c r="HC346" s="80"/>
      <c r="HD346" s="80"/>
      <c r="HE346" s="80"/>
      <c r="HF346" s="80"/>
      <c r="HG346" s="80"/>
      <c r="HH346" s="80"/>
      <c r="HI346" s="80"/>
      <c r="HJ346" s="80"/>
      <c r="HK346" s="80"/>
      <c r="HL346" s="80"/>
      <c r="HM346" s="80"/>
      <c r="HN346" s="80"/>
      <c r="HO346" s="80"/>
      <c r="HP346" s="80"/>
      <c r="HQ346" s="80"/>
      <c r="HR346" s="80"/>
      <c r="HS346" s="80"/>
      <c r="HT346" s="80"/>
      <c r="HU346" s="80"/>
      <c r="HV346" s="80"/>
      <c r="HW346" s="80"/>
      <c r="HX346" s="80"/>
      <c r="HY346" s="80"/>
      <c r="HZ346" s="80"/>
      <c r="IA346" s="80"/>
      <c r="IB346" s="80"/>
      <c r="IC346" s="80"/>
      <c r="ID346" s="80"/>
      <c r="IE346" s="80"/>
      <c r="IF346" s="80"/>
      <c r="IG346" s="80"/>
      <c r="IH346" s="80"/>
      <c r="II346" s="80"/>
      <c r="IJ346" s="80"/>
      <c r="IK346" s="80"/>
      <c r="IL346" s="80"/>
      <c r="IM346" s="80"/>
      <c r="IN346" s="80"/>
      <c r="IO346" s="80"/>
      <c r="IP346" s="80"/>
      <c r="IQ346" s="80"/>
      <c r="IR346" s="80"/>
      <c r="IS346" s="80"/>
      <c r="IT346" s="80"/>
      <c r="IU346" s="80"/>
      <c r="IV346" s="80"/>
    </row>
    <row r="347" spans="1:256" s="1" customFormat="1" ht="4.1500000000000004" customHeight="1">
      <c r="L347" s="42"/>
    </row>
    <row r="348" spans="1:256" s="1" customFormat="1">
      <c r="L348" s="3" t="s">
        <v>51</v>
      </c>
    </row>
    <row r="349" spans="1:256" s="1" customFormat="1">
      <c r="L349" s="3" t="s">
        <v>52</v>
      </c>
    </row>
    <row r="350" spans="1:256" s="1" customFormat="1">
      <c r="A350" s="172" t="s">
        <v>156</v>
      </c>
      <c r="B350" s="172"/>
      <c r="C350" s="172"/>
      <c r="D350" s="172"/>
      <c r="E350" s="172"/>
      <c r="F350" s="172"/>
      <c r="G350" s="172"/>
      <c r="H350" s="172"/>
      <c r="I350" s="172"/>
      <c r="J350" s="172"/>
      <c r="K350" s="172"/>
      <c r="L350" s="172"/>
    </row>
    <row r="351" spans="1:256" s="1" customFormat="1">
      <c r="A351" s="172" t="s">
        <v>49</v>
      </c>
      <c r="B351" s="172"/>
      <c r="C351" s="172"/>
      <c r="D351" s="172"/>
      <c r="E351" s="172"/>
      <c r="F351" s="172"/>
      <c r="G351" s="172"/>
      <c r="H351" s="172"/>
      <c r="I351" s="172"/>
      <c r="J351" s="172"/>
      <c r="K351" s="172"/>
      <c r="L351" s="172"/>
    </row>
    <row r="352" spans="1:256" s="1" customFormat="1">
      <c r="A352" s="168" t="s">
        <v>183</v>
      </c>
      <c r="B352" s="168"/>
      <c r="C352" s="168"/>
      <c r="D352" s="168"/>
      <c r="E352" s="168"/>
      <c r="F352" s="168"/>
      <c r="G352" s="168"/>
      <c r="H352" s="168"/>
      <c r="I352" s="168"/>
      <c r="J352" s="168"/>
      <c r="K352" s="168"/>
      <c r="L352" s="168"/>
    </row>
    <row r="353" spans="1:12" s="1" customFormat="1" ht="3" customHeight="1">
      <c r="A353" s="9"/>
      <c r="B353" s="63"/>
      <c r="C353" s="63"/>
      <c r="D353" s="63"/>
      <c r="E353" s="63"/>
      <c r="F353" s="63"/>
      <c r="G353" s="63"/>
      <c r="H353" s="63"/>
      <c r="I353" s="63"/>
      <c r="J353" s="63"/>
      <c r="K353" s="63"/>
      <c r="L353" s="63"/>
    </row>
    <row r="354" spans="1:12" s="1" customFormat="1">
      <c r="A354" s="44"/>
      <c r="B354" s="44"/>
      <c r="C354" s="44"/>
      <c r="D354" s="44"/>
      <c r="E354" s="44"/>
      <c r="F354" s="44"/>
      <c r="G354" s="44"/>
      <c r="H354" s="170" t="s">
        <v>53</v>
      </c>
      <c r="I354" s="170"/>
      <c r="J354" s="170"/>
      <c r="K354" s="170"/>
      <c r="L354" s="170"/>
    </row>
    <row r="355" spans="1:12" s="1" customFormat="1">
      <c r="A355" s="44"/>
      <c r="B355" s="44"/>
      <c r="C355" s="44"/>
      <c r="D355" s="44"/>
      <c r="E355" s="44"/>
      <c r="F355" s="44"/>
      <c r="G355" s="44"/>
      <c r="H355" s="166" t="s">
        <v>133</v>
      </c>
      <c r="I355" s="125"/>
      <c r="J355" s="171" t="s">
        <v>134</v>
      </c>
      <c r="K355" s="171"/>
      <c r="L355" s="171"/>
    </row>
    <row r="356" spans="1:12" s="1" customFormat="1">
      <c r="H356" s="126">
        <v>2568</v>
      </c>
      <c r="I356" s="29"/>
      <c r="J356" s="126">
        <v>2568</v>
      </c>
      <c r="K356" s="5"/>
      <c r="L356" s="126">
        <v>2567</v>
      </c>
    </row>
    <row r="357" spans="1:12" s="1" customFormat="1" ht="24" customHeight="1">
      <c r="A357" s="1" t="s">
        <v>35</v>
      </c>
      <c r="H357" s="20"/>
      <c r="I357" s="10"/>
      <c r="J357" s="20"/>
      <c r="K357" s="10"/>
      <c r="L357" s="20"/>
    </row>
    <row r="358" spans="1:12" s="1" customFormat="1" ht="24" customHeight="1">
      <c r="B358" s="1" t="s">
        <v>78</v>
      </c>
      <c r="H358" s="69">
        <v>19320</v>
      </c>
      <c r="J358" s="69">
        <v>19976</v>
      </c>
      <c r="L358" s="46">
        <v>37860</v>
      </c>
    </row>
    <row r="359" spans="1:12" s="1" customFormat="1" ht="24" customHeight="1">
      <c r="B359" s="1" t="s">
        <v>79</v>
      </c>
      <c r="H359" s="69"/>
      <c r="J359" s="69"/>
      <c r="L359" s="83"/>
    </row>
    <row r="360" spans="1:12" s="1" customFormat="1" ht="24" customHeight="1">
      <c r="C360" s="1" t="s">
        <v>100</v>
      </c>
      <c r="H360" s="42">
        <v>225</v>
      </c>
      <c r="J360" s="42">
        <v>225</v>
      </c>
      <c r="L360" s="42">
        <v>379</v>
      </c>
    </row>
    <row r="361" spans="1:12" s="1" customFormat="1" ht="24" customHeight="1">
      <c r="C361" s="1" t="s">
        <v>67</v>
      </c>
      <c r="H361" s="69">
        <v>11456</v>
      </c>
      <c r="J361" s="69">
        <v>11456</v>
      </c>
      <c r="L361" s="42">
        <v>8744</v>
      </c>
    </row>
    <row r="362" spans="1:12" s="1" customFormat="1" ht="24" customHeight="1">
      <c r="C362" s="1" t="s">
        <v>68</v>
      </c>
      <c r="H362" s="69">
        <v>3566</v>
      </c>
      <c r="J362" s="69">
        <v>3566</v>
      </c>
      <c r="L362" s="42">
        <v>3626</v>
      </c>
    </row>
    <row r="363" spans="1:12" s="1" customFormat="1" ht="24" customHeight="1">
      <c r="C363" s="1" t="s">
        <v>37</v>
      </c>
      <c r="H363" s="69">
        <v>655</v>
      </c>
      <c r="J363" s="69">
        <v>655</v>
      </c>
      <c r="L363" s="42">
        <v>447</v>
      </c>
    </row>
    <row r="364" spans="1:12" s="1" customFormat="1" ht="24" customHeight="1">
      <c r="C364" s="1" t="s">
        <v>178</v>
      </c>
      <c r="H364" s="42">
        <v>1495</v>
      </c>
      <c r="J364" s="42">
        <v>1495</v>
      </c>
      <c r="L364" s="42">
        <v>964</v>
      </c>
    </row>
    <row r="365" spans="1:12" s="1" customFormat="1" ht="24" customHeight="1">
      <c r="C365" s="1" t="s">
        <v>189</v>
      </c>
      <c r="H365" s="42">
        <v>-151</v>
      </c>
      <c r="J365" s="42">
        <v>-151</v>
      </c>
      <c r="L365" s="42">
        <v>198</v>
      </c>
    </row>
    <row r="366" spans="1:12" s="1" customFormat="1" ht="24" customHeight="1">
      <c r="C366" s="1" t="s">
        <v>185</v>
      </c>
      <c r="H366" s="128"/>
      <c r="L366" s="83"/>
    </row>
    <row r="367" spans="1:12" s="1" customFormat="1" ht="24" customHeight="1">
      <c r="D367" s="1" t="s">
        <v>172</v>
      </c>
      <c r="H367" s="45">
        <v>71</v>
      </c>
      <c r="J367" s="45">
        <v>71</v>
      </c>
      <c r="L367" s="87">
        <v>129</v>
      </c>
    </row>
    <row r="368" spans="1:12" s="1" customFormat="1" ht="24" customHeight="1">
      <c r="C368" s="1" t="s">
        <v>39</v>
      </c>
      <c r="H368" s="69">
        <v>1087</v>
      </c>
      <c r="J368" s="69">
        <v>1087</v>
      </c>
      <c r="L368" s="42">
        <v>1023</v>
      </c>
    </row>
    <row r="369" spans="1:12" s="1" customFormat="1" ht="24" customHeight="1">
      <c r="C369" s="1" t="s">
        <v>38</v>
      </c>
      <c r="H369" s="77">
        <v>-2996</v>
      </c>
      <c r="J369" s="77">
        <v>-2974</v>
      </c>
      <c r="L369" s="42">
        <v>-3225</v>
      </c>
    </row>
    <row r="370" spans="1:12" s="1" customFormat="1" ht="24" customHeight="1">
      <c r="C370" s="1" t="s">
        <v>173</v>
      </c>
      <c r="H370" s="42">
        <v>274</v>
      </c>
      <c r="J370" s="42">
        <v>274</v>
      </c>
      <c r="L370" s="42">
        <v>-1207</v>
      </c>
    </row>
    <row r="371" spans="1:12" s="1" customFormat="1" ht="24" customHeight="1">
      <c r="C371" s="1" t="s">
        <v>193</v>
      </c>
      <c r="H371" s="42">
        <v>618</v>
      </c>
      <c r="J371" s="42">
        <v>618</v>
      </c>
      <c r="L371" s="42">
        <v>576</v>
      </c>
    </row>
    <row r="372" spans="1:12" s="1" customFormat="1" ht="24" customHeight="1">
      <c r="C372" s="1" t="s">
        <v>166</v>
      </c>
      <c r="H372" s="70">
        <v>319</v>
      </c>
      <c r="J372" s="129">
        <v>0</v>
      </c>
      <c r="L372" s="129">
        <v>0</v>
      </c>
    </row>
    <row r="373" spans="1:12" s="1" customFormat="1" ht="24" customHeight="1">
      <c r="B373" s="1" t="s">
        <v>40</v>
      </c>
      <c r="H373" s="71"/>
      <c r="J373" s="71"/>
      <c r="L373" s="42"/>
    </row>
    <row r="374" spans="1:12" s="1" customFormat="1" ht="24" customHeight="1">
      <c r="C374" s="1" t="s">
        <v>41</v>
      </c>
      <c r="H374" s="71">
        <v>35939</v>
      </c>
      <c r="J374" s="71">
        <v>36298</v>
      </c>
      <c r="L374" s="42">
        <v>49514</v>
      </c>
    </row>
    <row r="375" spans="1:12" s="1" customFormat="1" ht="24" customHeight="1">
      <c r="A375" s="44"/>
      <c r="B375" s="1" t="s">
        <v>42</v>
      </c>
      <c r="H375" s="72"/>
      <c r="J375" s="72"/>
      <c r="L375" s="42"/>
    </row>
    <row r="376" spans="1:12" s="1" customFormat="1" ht="24" customHeight="1">
      <c r="A376" s="44"/>
      <c r="C376" s="1" t="s">
        <v>113</v>
      </c>
      <c r="H376" s="45">
        <v>-47684</v>
      </c>
      <c r="J376" s="45">
        <v>-40992</v>
      </c>
      <c r="L376" s="45">
        <v>-39159</v>
      </c>
    </row>
    <row r="377" spans="1:12" s="1" customFormat="1" ht="24" customHeight="1">
      <c r="A377" s="44"/>
      <c r="C377" s="1" t="s">
        <v>31</v>
      </c>
      <c r="H377" s="45">
        <v>-5152</v>
      </c>
      <c r="J377" s="45">
        <v>-5152</v>
      </c>
      <c r="L377" s="45">
        <v>-14961</v>
      </c>
    </row>
    <row r="378" spans="1:12" s="1" customFormat="1" ht="24" customHeight="1">
      <c r="A378" s="44"/>
      <c r="C378" s="1" t="s">
        <v>71</v>
      </c>
      <c r="H378" s="87">
        <v>80</v>
      </c>
      <c r="J378" s="87">
        <v>80</v>
      </c>
      <c r="L378" s="83">
        <v>0</v>
      </c>
    </row>
    <row r="379" spans="1:12" s="1" customFormat="1" ht="24" customHeight="1">
      <c r="A379" s="44"/>
      <c r="C379" s="1" t="s">
        <v>163</v>
      </c>
      <c r="H379" s="45">
        <v>761</v>
      </c>
      <c r="J379" s="45">
        <v>1263</v>
      </c>
      <c r="L379" s="87">
        <v>-8479</v>
      </c>
    </row>
    <row r="380" spans="1:12" s="1" customFormat="1" ht="24" customHeight="1">
      <c r="A380" s="44"/>
      <c r="C380" s="1" t="s">
        <v>12</v>
      </c>
      <c r="H380" s="45">
        <v>1146</v>
      </c>
      <c r="J380" s="45">
        <v>1146</v>
      </c>
      <c r="L380" s="45">
        <v>-2340</v>
      </c>
    </row>
    <row r="381" spans="1:12" s="1" customFormat="1" ht="24" customHeight="1">
      <c r="B381" s="1" t="s">
        <v>191</v>
      </c>
      <c r="H381" s="42"/>
      <c r="J381" s="42"/>
      <c r="L381" s="42"/>
    </row>
    <row r="382" spans="1:12" s="1" customFormat="1" ht="24" customHeight="1">
      <c r="C382" s="1" t="s">
        <v>115</v>
      </c>
      <c r="H382" s="42">
        <v>25925</v>
      </c>
      <c r="J382" s="42">
        <v>25904</v>
      </c>
      <c r="L382" s="42">
        <v>14434</v>
      </c>
    </row>
    <row r="383" spans="1:12" s="1" customFormat="1" ht="24" customHeight="1">
      <c r="C383" s="1" t="s">
        <v>132</v>
      </c>
      <c r="H383" s="88">
        <v>55</v>
      </c>
      <c r="J383" s="160">
        <v>55</v>
      </c>
      <c r="L383" s="160">
        <v>262</v>
      </c>
    </row>
    <row r="384" spans="1:12" s="1" customFormat="1" ht="24" customHeight="1">
      <c r="A384" s="1" t="s">
        <v>194</v>
      </c>
      <c r="H384" s="42">
        <v>11070</v>
      </c>
      <c r="J384" s="42">
        <v>18602</v>
      </c>
      <c r="L384" s="42">
        <v>-729</v>
      </c>
    </row>
    <row r="385" spans="1:12" s="1" customFormat="1" ht="24" customHeight="1">
      <c r="B385" s="1" t="s">
        <v>43</v>
      </c>
      <c r="H385" s="45">
        <v>-924</v>
      </c>
      <c r="J385" s="45">
        <v>-896</v>
      </c>
      <c r="L385" s="45">
        <v>-761</v>
      </c>
    </row>
    <row r="386" spans="1:12" s="1" customFormat="1" ht="24" customHeight="1">
      <c r="A386" s="1" t="s">
        <v>195</v>
      </c>
      <c r="H386" s="50">
        <v>10146</v>
      </c>
      <c r="J386" s="50">
        <v>17706</v>
      </c>
      <c r="L386" s="50">
        <v>-1490</v>
      </c>
    </row>
    <row r="387" spans="1:12" s="1" customFormat="1">
      <c r="H387" s="73"/>
      <c r="J387" s="73"/>
      <c r="L387" s="73"/>
    </row>
    <row r="388" spans="1:12" s="1" customFormat="1" ht="11.25" customHeight="1">
      <c r="H388" s="73"/>
      <c r="J388" s="73"/>
      <c r="L388" s="73"/>
    </row>
    <row r="389" spans="1:12" s="1" customFormat="1">
      <c r="A389" s="1" t="s">
        <v>54</v>
      </c>
      <c r="L389" s="80" t="s">
        <v>175</v>
      </c>
    </row>
    <row r="390" spans="1:12" s="1" customFormat="1" ht="4.1500000000000004" customHeight="1">
      <c r="L390" s="42"/>
    </row>
    <row r="391" spans="1:12" s="1" customFormat="1">
      <c r="L391" s="3" t="s">
        <v>51</v>
      </c>
    </row>
    <row r="392" spans="1:12" s="1" customFormat="1">
      <c r="L392" s="3" t="s">
        <v>52</v>
      </c>
    </row>
    <row r="393" spans="1:12" s="1" customFormat="1">
      <c r="A393" s="4" t="s">
        <v>156</v>
      </c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3"/>
    </row>
    <row r="394" spans="1:12" s="1" customFormat="1">
      <c r="A394" s="4" t="s">
        <v>50</v>
      </c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3"/>
    </row>
    <row r="395" spans="1:12" s="1" customFormat="1">
      <c r="A395" s="168" t="s">
        <v>183</v>
      </c>
      <c r="B395" s="168"/>
      <c r="C395" s="168"/>
      <c r="D395" s="168"/>
      <c r="E395" s="168"/>
      <c r="F395" s="168"/>
      <c r="G395" s="168"/>
      <c r="H395" s="168"/>
      <c r="I395" s="168"/>
      <c r="J395" s="168"/>
      <c r="K395" s="168"/>
      <c r="L395" s="168"/>
    </row>
    <row r="396" spans="1:12" s="1" customFormat="1" ht="3.6" customHeight="1">
      <c r="A396" s="9"/>
      <c r="B396" s="63"/>
      <c r="C396" s="63"/>
      <c r="D396" s="63"/>
      <c r="E396" s="63"/>
      <c r="F396" s="63"/>
      <c r="G396" s="63"/>
      <c r="H396" s="63"/>
      <c r="I396" s="63"/>
      <c r="J396" s="63"/>
      <c r="K396" s="63"/>
      <c r="L396" s="63"/>
    </row>
    <row r="397" spans="1:12" s="1" customFormat="1">
      <c r="A397" s="44"/>
      <c r="B397" s="44"/>
      <c r="C397" s="44"/>
      <c r="D397" s="44"/>
      <c r="E397" s="44"/>
      <c r="F397" s="44"/>
      <c r="G397" s="44"/>
      <c r="H397" s="170" t="s">
        <v>53</v>
      </c>
      <c r="I397" s="170"/>
      <c r="J397" s="170"/>
      <c r="K397" s="170"/>
      <c r="L397" s="170"/>
    </row>
    <row r="398" spans="1:12" s="1" customFormat="1">
      <c r="A398" s="44"/>
      <c r="B398" s="44"/>
      <c r="C398" s="44"/>
      <c r="D398" s="44"/>
      <c r="E398" s="44"/>
      <c r="F398" s="44"/>
      <c r="G398" s="44"/>
      <c r="H398" s="166" t="s">
        <v>133</v>
      </c>
      <c r="I398" s="125"/>
      <c r="J398" s="171" t="s">
        <v>134</v>
      </c>
      <c r="K398" s="171"/>
      <c r="L398" s="171"/>
    </row>
    <row r="399" spans="1:12" s="1" customFormat="1">
      <c r="A399" s="44"/>
      <c r="B399" s="44"/>
      <c r="C399" s="44"/>
      <c r="D399" s="44"/>
      <c r="E399" s="44"/>
      <c r="F399" s="44"/>
      <c r="G399" s="44"/>
      <c r="H399" s="67">
        <v>2568</v>
      </c>
      <c r="I399" s="20"/>
      <c r="J399" s="67">
        <v>2568</v>
      </c>
      <c r="K399" s="74"/>
      <c r="L399" s="67">
        <v>2567</v>
      </c>
    </row>
    <row r="400" spans="1:12" s="1" customFormat="1" ht="24.75" customHeight="1">
      <c r="A400" s="1" t="s">
        <v>44</v>
      </c>
      <c r="I400" s="42"/>
      <c r="L400" s="42"/>
    </row>
    <row r="401" spans="1:12" s="1" customFormat="1" ht="24.75" customHeight="1">
      <c r="B401" s="1" t="s">
        <v>196</v>
      </c>
      <c r="H401" s="45">
        <v>89994</v>
      </c>
      <c r="I401" s="42"/>
      <c r="J401" s="45">
        <v>89994</v>
      </c>
      <c r="L401" s="87">
        <v>-100006</v>
      </c>
    </row>
    <row r="402" spans="1:12" s="1" customFormat="1" ht="24.75" customHeight="1">
      <c r="B402" s="1" t="s">
        <v>174</v>
      </c>
      <c r="H402" s="87">
        <v>-5000</v>
      </c>
      <c r="I402" s="42"/>
      <c r="J402" s="87">
        <v>-5000</v>
      </c>
      <c r="L402" s="87">
        <v>-2609</v>
      </c>
    </row>
    <row r="403" spans="1:12" s="1" customFormat="1" ht="24.75" customHeight="1">
      <c r="B403" s="1" t="s">
        <v>98</v>
      </c>
      <c r="H403" s="42">
        <v>3610</v>
      </c>
      <c r="I403" s="42"/>
      <c r="J403" s="42">
        <v>3588</v>
      </c>
      <c r="L403" s="87">
        <v>2643</v>
      </c>
    </row>
    <row r="404" spans="1:12" s="1" customFormat="1" ht="24.75" customHeight="1">
      <c r="B404" s="1" t="s">
        <v>190</v>
      </c>
      <c r="H404" s="87" t="s">
        <v>188</v>
      </c>
      <c r="I404" s="42"/>
      <c r="J404" s="87">
        <v>-24999</v>
      </c>
      <c r="L404" s="83">
        <v>0</v>
      </c>
    </row>
    <row r="405" spans="1:12" s="1" customFormat="1" ht="24.75" customHeight="1">
      <c r="B405" s="1" t="s">
        <v>82</v>
      </c>
      <c r="H405" s="45">
        <v>-15306</v>
      </c>
      <c r="I405" s="42"/>
      <c r="J405" s="45">
        <v>-15306</v>
      </c>
      <c r="L405" s="45">
        <v>-15267</v>
      </c>
    </row>
    <row r="406" spans="1:12" s="1" customFormat="1" ht="24.75" customHeight="1">
      <c r="B406" s="1" t="s">
        <v>83</v>
      </c>
      <c r="H406" s="87">
        <v>-12605</v>
      </c>
      <c r="I406" s="42"/>
      <c r="J406" s="45">
        <v>-11395</v>
      </c>
      <c r="L406" s="83">
        <v>0</v>
      </c>
    </row>
    <row r="407" spans="1:12" s="1" customFormat="1" ht="24.75" customHeight="1">
      <c r="A407" s="1" t="s">
        <v>177</v>
      </c>
      <c r="H407" s="57">
        <v>60693</v>
      </c>
      <c r="I407" s="42"/>
      <c r="J407" s="57">
        <v>36882</v>
      </c>
      <c r="L407" s="57">
        <v>-115239</v>
      </c>
    </row>
    <row r="408" spans="1:12" s="1" customFormat="1" ht="6" customHeight="1">
      <c r="H408" s="42"/>
      <c r="I408" s="42"/>
      <c r="J408" s="42"/>
      <c r="L408" s="42"/>
    </row>
    <row r="409" spans="1:12" s="1" customFormat="1" ht="24.75" customHeight="1">
      <c r="A409" s="1" t="s">
        <v>45</v>
      </c>
      <c r="H409" s="42"/>
      <c r="I409" s="42"/>
      <c r="J409" s="42"/>
      <c r="L409" s="42"/>
    </row>
    <row r="410" spans="1:12" s="1" customFormat="1" ht="24.75" customHeight="1">
      <c r="B410" s="1" t="s">
        <v>121</v>
      </c>
      <c r="H410" s="83">
        <v>0</v>
      </c>
      <c r="I410" s="42"/>
      <c r="J410" s="83">
        <v>0</v>
      </c>
      <c r="L410" s="87">
        <v>260800</v>
      </c>
    </row>
    <row r="411" spans="1:12" s="1" customFormat="1" ht="24.75" customHeight="1">
      <c r="B411" s="1" t="s">
        <v>192</v>
      </c>
      <c r="H411" s="45">
        <v>2</v>
      </c>
      <c r="I411" s="42"/>
      <c r="J411" s="83">
        <v>0</v>
      </c>
      <c r="L411" s="83">
        <v>0</v>
      </c>
    </row>
    <row r="412" spans="1:12" s="1" customFormat="1" ht="24.75" customHeight="1">
      <c r="B412" s="1" t="s">
        <v>110</v>
      </c>
      <c r="H412" s="83">
        <v>0</v>
      </c>
      <c r="I412" s="42"/>
      <c r="J412" s="83">
        <v>0</v>
      </c>
      <c r="L412" s="87">
        <v>-9586</v>
      </c>
    </row>
    <row r="413" spans="1:12" s="1" customFormat="1" ht="24.6" customHeight="1">
      <c r="B413" s="1" t="s">
        <v>97</v>
      </c>
      <c r="H413" s="46">
        <v>-4252</v>
      </c>
      <c r="I413" s="42"/>
      <c r="J413" s="46">
        <v>-4252</v>
      </c>
      <c r="L413" s="46">
        <v>-4212</v>
      </c>
    </row>
    <row r="414" spans="1:12" s="1" customFormat="1" ht="24.75" customHeight="1">
      <c r="B414" s="1" t="s">
        <v>96</v>
      </c>
      <c r="H414" s="46">
        <v>-28081</v>
      </c>
      <c r="I414" s="42"/>
      <c r="J414" s="46">
        <v>-28081</v>
      </c>
      <c r="L414" s="83">
        <v>0</v>
      </c>
    </row>
    <row r="415" spans="1:12" s="1" customFormat="1" ht="24.75" customHeight="1">
      <c r="A415" s="1" t="s">
        <v>122</v>
      </c>
      <c r="H415" s="47">
        <v>-32331</v>
      </c>
      <c r="I415" s="42"/>
      <c r="J415" s="47">
        <v>-32333</v>
      </c>
      <c r="L415" s="47">
        <v>247002</v>
      </c>
    </row>
    <row r="416" spans="1:12" s="1" customFormat="1" ht="24.75" customHeight="1">
      <c r="A416" s="1" t="s">
        <v>169</v>
      </c>
      <c r="I416" s="42"/>
    </row>
    <row r="417" spans="1:12" s="1" customFormat="1" ht="24.75" customHeight="1">
      <c r="B417" s="1" t="s">
        <v>69</v>
      </c>
      <c r="H417" s="46">
        <v>38508</v>
      </c>
      <c r="I417" s="42"/>
      <c r="J417" s="46">
        <v>22255</v>
      </c>
      <c r="L417" s="46">
        <v>130273</v>
      </c>
    </row>
    <row r="418" spans="1:12" s="1" customFormat="1" ht="24.75" customHeight="1">
      <c r="A418" s="1" t="s">
        <v>70</v>
      </c>
      <c r="H418" s="46">
        <v>-324</v>
      </c>
      <c r="I418" s="42"/>
      <c r="J418" s="46">
        <v>-324</v>
      </c>
      <c r="L418" s="46">
        <v>-359</v>
      </c>
    </row>
    <row r="419" spans="1:12" s="1" customFormat="1" ht="24.75" customHeight="1">
      <c r="A419" s="1" t="s">
        <v>169</v>
      </c>
      <c r="H419" s="48">
        <v>38184</v>
      </c>
      <c r="I419" s="42"/>
      <c r="J419" s="48">
        <v>21931</v>
      </c>
      <c r="L419" s="48">
        <v>129914</v>
      </c>
    </row>
    <row r="420" spans="1:12" s="1" customFormat="1" ht="24.75" customHeight="1">
      <c r="A420" s="1" t="s">
        <v>91</v>
      </c>
      <c r="H420" s="42">
        <v>199910</v>
      </c>
      <c r="I420" s="42"/>
      <c r="J420" s="42">
        <v>185909</v>
      </c>
      <c r="L420" s="42">
        <v>125887</v>
      </c>
    </row>
    <row r="421" spans="1:12" s="1" customFormat="1" ht="24.75" customHeight="1" thickBot="1">
      <c r="A421" s="1" t="s">
        <v>90</v>
      </c>
      <c r="H421" s="49">
        <v>238094</v>
      </c>
      <c r="I421" s="42"/>
      <c r="J421" s="49">
        <v>207840</v>
      </c>
      <c r="L421" s="49">
        <v>255801</v>
      </c>
    </row>
    <row r="422" spans="1:12" s="1" customFormat="1" ht="9.75" customHeight="1" thickTop="1">
      <c r="H422" s="42"/>
      <c r="I422" s="42"/>
      <c r="J422" s="42"/>
      <c r="L422" s="42"/>
    </row>
    <row r="423" spans="1:12" s="1" customFormat="1" ht="24.75" customHeight="1">
      <c r="A423" s="1" t="s">
        <v>46</v>
      </c>
      <c r="H423" s="42"/>
      <c r="I423" s="42"/>
      <c r="J423" s="42"/>
      <c r="L423" s="42"/>
    </row>
    <row r="424" spans="1:12" s="1" customFormat="1" ht="24.75" customHeight="1">
      <c r="B424" s="1" t="s">
        <v>47</v>
      </c>
      <c r="H424" s="42"/>
      <c r="I424" s="42"/>
      <c r="J424" s="42"/>
      <c r="L424" s="42"/>
    </row>
    <row r="425" spans="1:12" s="1" customFormat="1" ht="24.75" customHeight="1">
      <c r="C425" s="25" t="s">
        <v>187</v>
      </c>
      <c r="H425" s="42">
        <v>1800</v>
      </c>
      <c r="I425" s="42"/>
      <c r="J425" s="42">
        <v>1800</v>
      </c>
      <c r="L425" s="78">
        <v>0</v>
      </c>
    </row>
    <row r="426" spans="1:12" s="1" customFormat="1" ht="24.75" customHeight="1">
      <c r="C426" s="25" t="s">
        <v>119</v>
      </c>
      <c r="H426" s="87">
        <v>7536</v>
      </c>
      <c r="I426" s="42"/>
      <c r="J426" s="87">
        <v>7536</v>
      </c>
      <c r="L426" s="87">
        <v>1450</v>
      </c>
    </row>
    <row r="427" spans="1:12" s="1" customFormat="1" ht="24.75" customHeight="1">
      <c r="C427" s="25" t="s">
        <v>120</v>
      </c>
      <c r="H427" s="87">
        <v>171</v>
      </c>
      <c r="I427" s="42"/>
      <c r="J427" s="87">
        <v>171</v>
      </c>
      <c r="L427" s="83">
        <v>0</v>
      </c>
    </row>
    <row r="428" spans="1:12" s="1" customFormat="1" ht="24.75" customHeight="1">
      <c r="C428" s="1" t="s">
        <v>168</v>
      </c>
      <c r="H428" s="42">
        <v>11</v>
      </c>
      <c r="I428" s="42"/>
      <c r="J428" s="42">
        <v>11</v>
      </c>
      <c r="K428" s="42"/>
      <c r="L428" s="78">
        <v>13</v>
      </c>
    </row>
    <row r="429" spans="1:12" s="1" customFormat="1" ht="24.75" customHeight="1">
      <c r="C429" s="25"/>
      <c r="H429" s="42"/>
      <c r="I429" s="42"/>
      <c r="J429" s="42"/>
      <c r="L429" s="78"/>
    </row>
    <row r="430" spans="1:12" s="1" customFormat="1" ht="24.75" customHeight="1">
      <c r="C430" s="25"/>
      <c r="H430" s="42"/>
      <c r="I430" s="42"/>
      <c r="J430" s="42"/>
      <c r="L430" s="78"/>
    </row>
    <row r="431" spans="1:12" s="1" customFormat="1" ht="14.25" customHeight="1">
      <c r="C431" s="25"/>
      <c r="H431" s="42"/>
      <c r="I431" s="42"/>
      <c r="J431" s="42"/>
      <c r="L431" s="78"/>
    </row>
    <row r="432" spans="1:12" s="1" customFormat="1" ht="31.5" customHeight="1">
      <c r="A432" s="1" t="s">
        <v>54</v>
      </c>
      <c r="I432" s="42"/>
      <c r="L432" s="80" t="s">
        <v>176</v>
      </c>
    </row>
  </sheetData>
  <mergeCells count="63">
    <mergeCell ref="J8:J9"/>
    <mergeCell ref="N8:N9"/>
    <mergeCell ref="A3:N3"/>
    <mergeCell ref="A2:N2"/>
    <mergeCell ref="H5:N5"/>
    <mergeCell ref="H6:J6"/>
    <mergeCell ref="L6:N6"/>
    <mergeCell ref="A4:N4"/>
    <mergeCell ref="H106:L106"/>
    <mergeCell ref="A46:N46"/>
    <mergeCell ref="A47:N47"/>
    <mergeCell ref="A48:N48"/>
    <mergeCell ref="H49:N49"/>
    <mergeCell ref="H50:J50"/>
    <mergeCell ref="L50:N50"/>
    <mergeCell ref="J52:J53"/>
    <mergeCell ref="N52:N53"/>
    <mergeCell ref="A102:L102"/>
    <mergeCell ref="A103:L103"/>
    <mergeCell ref="A104:L104"/>
    <mergeCell ref="J107:L107"/>
    <mergeCell ref="A145:L145"/>
    <mergeCell ref="H147:L147"/>
    <mergeCell ref="J148:L148"/>
    <mergeCell ref="A188:L188"/>
    <mergeCell ref="A278:V278"/>
    <mergeCell ref="A232:L232"/>
    <mergeCell ref="H234:L234"/>
    <mergeCell ref="J235:L235"/>
    <mergeCell ref="A189:L189"/>
    <mergeCell ref="A190:L190"/>
    <mergeCell ref="H192:L192"/>
    <mergeCell ref="J193:L193"/>
    <mergeCell ref="A230:L230"/>
    <mergeCell ref="A231:L231"/>
    <mergeCell ref="A275:V275"/>
    <mergeCell ref="A276:V276"/>
    <mergeCell ref="A277:V277"/>
    <mergeCell ref="H279:V279"/>
    <mergeCell ref="H280:R280"/>
    <mergeCell ref="T280:T286"/>
    <mergeCell ref="V280:V286"/>
    <mergeCell ref="H281:H286"/>
    <mergeCell ref="J281:J286"/>
    <mergeCell ref="L281:N282"/>
    <mergeCell ref="R281:R286"/>
    <mergeCell ref="L283:L286"/>
    <mergeCell ref="N283:N286"/>
    <mergeCell ref="A307:R307"/>
    <mergeCell ref="A308:R308"/>
    <mergeCell ref="H309:R309"/>
    <mergeCell ref="H310:H311"/>
    <mergeCell ref="J310:J311"/>
    <mergeCell ref="L310:N310"/>
    <mergeCell ref="R310:R311"/>
    <mergeCell ref="A395:L395"/>
    <mergeCell ref="H397:L397"/>
    <mergeCell ref="J398:L398"/>
    <mergeCell ref="A350:L350"/>
    <mergeCell ref="A351:L351"/>
    <mergeCell ref="A352:L352"/>
    <mergeCell ref="H354:L354"/>
    <mergeCell ref="J355:L355"/>
  </mergeCells>
  <phoneticPr fontId="6" type="noConversion"/>
  <pageMargins left="0.98425196850393704" right="0.19685039370078741" top="0.19685039370078741" bottom="0.19685039370078741" header="0.19685039370078741" footer="0.19685039370078741"/>
  <pageSetup paperSize="9" scale="1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PL(9)</vt:lpstr>
      <vt:lpstr>FS</vt:lpstr>
      <vt:lpstr>FS!Print_Area</vt:lpstr>
      <vt:lpstr>'PL(9)'!Print_Area</vt:lpstr>
    </vt:vector>
  </TitlesOfParts>
  <Company>THAIAGREEFOOD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TAF</dc:creator>
  <cp:lastModifiedBy>PIMPAJEE TAWANWITTHAYATHA</cp:lastModifiedBy>
  <cp:lastPrinted>2025-11-05T07:50:11Z</cp:lastPrinted>
  <dcterms:created xsi:type="dcterms:W3CDTF">2001-01-27T02:47:01Z</dcterms:created>
  <dcterms:modified xsi:type="dcterms:W3CDTF">2025-11-10T05:31:16Z</dcterms:modified>
</cp:coreProperties>
</file>