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bgrimmpower-my.sharepoint.com/personal/pornpatch_f_bgrimmpower_com/Documents/Documents/Drive_D/Working/FY2025/2025_Q3/09 Sep/FS/BGP_ELCID Q3'25/"/>
    </mc:Choice>
  </mc:AlternateContent>
  <xr:revisionPtr revIDLastSave="2" documentId="13_ncr:1_{EA512AAB-6291-43E1-9E3D-459C2BC8B42E}" xr6:coauthVersionLast="47" xr6:coauthVersionMax="47" xr10:uidLastSave="{60B13485-8688-4958-B43D-3678D1761767}"/>
  <bookViews>
    <workbookView xWindow="-108" yWindow="-108" windowWidth="23256" windowHeight="12456" xr2:uid="{AA1B1914-DB4B-47F5-A8AB-69BF5FB38E27}"/>
  </bookViews>
  <sheets>
    <sheet name="BS 2-4(TH)" sheetId="7" r:id="rId1"/>
    <sheet name="TH_5 (3m)" sheetId="8" r:id="rId2"/>
    <sheet name="TH_6 (9m)" sheetId="9" r:id="rId3"/>
    <sheet name="TH_7" sheetId="10" r:id="rId4"/>
    <sheet name="TH_8" sheetId="11" r:id="rId5"/>
    <sheet name="TH_9" sheetId="12" r:id="rId6"/>
    <sheet name="TH 10-13" sheetId="13" r:id="rId7"/>
  </sheets>
  <definedNames>
    <definedName name="\" localSheetId="5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___aom3" localSheetId="5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f2" localSheetId="5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kvs1" localSheetId="5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5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5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5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5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localSheetId="5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5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5" hidden="1">{#N/A,#N/A,FALSE,"Sheet2"}</definedName>
    <definedName name="___PUR6" hidden="1">{#N/A,#N/A,FALSE,"Sheet2"}</definedName>
    <definedName name="___Q1" localSheetId="5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5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localSheetId="5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5" hidden="1">{#N/A,#N/A,FALSE,"Sheet2"}</definedName>
    <definedName name="___QUY3" hidden="1">{#N/A,#N/A,FALSE,"Sheet2"}</definedName>
    <definedName name="___r122220" localSheetId="5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ap1" localSheetId="5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rn2" localSheetId="5" hidden="1">{#N/A,#N/A,FALSE,"17MAY";#N/A,#N/A,FALSE,"24MAY"}</definedName>
    <definedName name="___wrn2" hidden="1">{#N/A,#N/A,FALSE,"17MAY";#N/A,#N/A,FALSE,"24MAY"}</definedName>
    <definedName name="__123Graph_A" localSheetId="1" hidden="1">#REF!</definedName>
    <definedName name="__123Graph_A" localSheetId="2" hidden="1">#REF!</definedName>
    <definedName name="__123Graph_A" localSheetId="5" hidden="1">#REF!</definedName>
    <definedName name="__123Graph_A" hidden="1">#REF!</definedName>
    <definedName name="__123Graph_B" localSheetId="1" hidden="1">#REF!</definedName>
    <definedName name="__123Graph_B" localSheetId="2" hidden="1">#REF!</definedName>
    <definedName name="__123Graph_B" localSheetId="5" hidden="1">#REF!</definedName>
    <definedName name="__123Graph_B" hidden="1">#REF!</definedName>
    <definedName name="__123Graph_C" localSheetId="1" hidden="1">#REF!</definedName>
    <definedName name="__123Graph_C" localSheetId="2" hidden="1">#REF!</definedName>
    <definedName name="__123Graph_C" localSheetId="5" hidden="1">#REF!</definedName>
    <definedName name="__123Graph_C" hidden="1">#REF!</definedName>
    <definedName name="__kvs80" localSheetId="5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123Graph_C" localSheetId="1" hidden="1">#REF!</definedName>
    <definedName name="_123Graph_C" localSheetId="2" hidden="1">#REF!</definedName>
    <definedName name="_123Graph_C" localSheetId="5" hidden="1">#REF!</definedName>
    <definedName name="_123Graph_C" hidden="1">#REF!</definedName>
    <definedName name="_cf2" hidden="1">{#N/A,#N/A,FALSE,"Variables";#N/A,#N/A,FALSE,"NPV Cashflows NZ$";#N/A,#N/A,FALSE,"Cashflows NZ$"}</definedName>
    <definedName name="_ddd2" hidden="1">{#N/A,#N/A,FALSE,"Cashflow"}</definedName>
    <definedName name="_Dist_Values" localSheetId="1" hidden="1">#REF!</definedName>
    <definedName name="_Dist_Values" localSheetId="2" hidden="1">#REF!</definedName>
    <definedName name="_Dist_Values" localSheetId="5" hidden="1">#REF!</definedName>
    <definedName name="_Dist_Values" hidden="1">#REF!</definedName>
    <definedName name="_eee2" hidden="1">{#N/A,#N/A,FALSE,"Cashflow"}</definedName>
    <definedName name="_f2" localSheetId="5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localSheetId="1" hidden="1">#REF!</definedName>
    <definedName name="_Fill" localSheetId="2" hidden="1">#REF!</definedName>
    <definedName name="_Fill" localSheetId="5" hidden="1">#REF!</definedName>
    <definedName name="_Fill" hidden="1">#REF!</definedName>
    <definedName name="_xlnm._FilterDatabase" localSheetId="0" hidden="1">'BS 2-4(TH)'!#REF!</definedName>
    <definedName name="_xlnm._FilterDatabase" localSheetId="6" hidden="1">'TH 10-13'!$E$1:$E$195</definedName>
    <definedName name="_xlnm._FilterDatabase" localSheetId="1" hidden="1">'TH_5 (3m)'!#REF!</definedName>
    <definedName name="_xlnm._FilterDatabase" localSheetId="2" hidden="1">'TH_6 (9m)'!#REF!</definedName>
    <definedName name="_giu9" localSheetId="5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Key1" localSheetId="1" hidden="1">#REF!</definedName>
    <definedName name="_Key1" localSheetId="2" hidden="1">#REF!</definedName>
    <definedName name="_Key1" localSheetId="5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5" hidden="1">#REF!</definedName>
    <definedName name="_Key2" hidden="1">#REF!</definedName>
    <definedName name="_KO2" localSheetId="1" hidden="1">#REF!</definedName>
    <definedName name="_KO2" localSheetId="2" hidden="1">#REF!</definedName>
    <definedName name="_KO2" localSheetId="5" hidden="1">#REF!</definedName>
    <definedName name="_KO2" hidden="1">#REF!</definedName>
    <definedName name="_KVS3" localSheetId="5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81" localSheetId="5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Parse_Out" localSheetId="1" hidden="1">#REF!</definedName>
    <definedName name="_Parse_Out" localSheetId="2" hidden="1">#REF!</definedName>
    <definedName name="_Parse_Out" localSheetId="5" hidden="1">#REF!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UR6" localSheetId="5" hidden="1">{#N/A,#N/A,FALSE,"Sheet2"}</definedName>
    <definedName name="_PUR6" hidden="1">{#N/A,#N/A,FALSE,"Sheet2"}</definedName>
    <definedName name="_QUY3" localSheetId="5" hidden="1">{#N/A,#N/A,FALSE,"Sheet2"}</definedName>
    <definedName name="_QUY3" hidden="1">{#N/A,#N/A,FALSE,"Sheet2"}</definedName>
    <definedName name="_Sort" localSheetId="1" hidden="1">#REF!</definedName>
    <definedName name="_Sort" localSheetId="2" hidden="1">#REF!</definedName>
    <definedName name="_Sort" localSheetId="5" hidden="1">#REF!</definedName>
    <definedName name="_Sort" hidden="1">#REF!</definedName>
    <definedName name="_tac2" localSheetId="5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wrn2" localSheetId="5" hidden="1">{#N/A,#N/A,FALSE,"17MAY";#N/A,#N/A,FALSE,"24MAY"}</definedName>
    <definedName name="_wrn2" hidden="1">{#N/A,#N/A,FALSE,"17MAY";#N/A,#N/A,FALSE,"24MAY"}</definedName>
    <definedName name="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aaaaaa" localSheetId="1" hidden="1">#REF!</definedName>
    <definedName name="aaaaaaa" localSheetId="2" hidden="1">#REF!</definedName>
    <definedName name="aaaaaaa" localSheetId="5" hidden="1">#REF!</definedName>
    <definedName name="aaaaaaa" hidden="1">#REF!</definedName>
    <definedName name="aaaaaaaaaaaaaaaaaaaaaaaaaaaaaaaaaaa" localSheetId="5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5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fdasefweafd" localSheetId="5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mma" localSheetId="5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5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5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5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n" localSheetId="5" hidden="1">{#N/A,#N/A,FALSE,"COVER.XLS";#N/A,#N/A,FALSE,"RACT1.XLS";#N/A,#N/A,FALSE,"RACT2.XLS";#N/A,#N/A,FALSE,"ECCMP";#N/A,#N/A,FALSE,"WELDER.XLS"}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y" localSheetId="5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e" localSheetId="5" hidden="1">{"'Model'!$A$1:$N$53"}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S2TickmarkLS" localSheetId="1" hidden="1">#REF!</definedName>
    <definedName name="AS2TickmarkLS" localSheetId="2" hidden="1">#REF!</definedName>
    <definedName name="AS2TickmarkLS" localSheetId="5" hidden="1">#REF!</definedName>
    <definedName name="AS2TickmarkLS" hidden="1">#REF!</definedName>
    <definedName name="asd" localSheetId="5" hidden="1">{#N/A,#N/A,FALSE,"COVER1.XLS ";#N/A,#N/A,FALSE,"RACT1.XLS";#N/A,#N/A,FALSE,"RACT2.XLS";#N/A,#N/A,FALSE,"ECCMP";#N/A,#N/A,FALSE,"WELDER.XLS"}</definedName>
    <definedName name="asd" hidden="1">{#N/A,#N/A,FALSE,"COVER1.XLS ";#N/A,#N/A,FALSE,"RACT1.XLS";#N/A,#N/A,FALSE,"RACT2.XLS";#N/A,#N/A,FALSE,"ECCMP";#N/A,#N/A,FALSE,"WELDER.XLS"}</definedName>
    <definedName name="asdd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localSheetId="1" hidden="1">#REF!</definedName>
    <definedName name="asdfadf" localSheetId="2" hidden="1">#REF!</definedName>
    <definedName name="asdfadf" localSheetId="5" hidden="1">#REF!</definedName>
    <definedName name="asdfadf" hidden="1">#REF!</definedName>
    <definedName name="asfjlkd" localSheetId="5" hidden="1">{#N/A,#N/A,FALSE,"17MAY";#N/A,#N/A,FALSE,"24MAY"}</definedName>
    <definedName name="asfjlkd" hidden="1">{#N/A,#N/A,FALSE,"17MAY";#N/A,#N/A,FALSE,"24MAY"}</definedName>
    <definedName name="asglflfl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au" localSheetId="5" hidden="1">{"'Model'!$A$1:$N$53"}</definedName>
    <definedName name="bf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homj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rawsed" localSheetId="5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wa" localSheetId="5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ceddasd" localSheetId="5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" hidden="1">{#N/A,#N/A,FALSE,"Variables";#N/A,#N/A,FALSE,"NPV Cashflows NZ$";#N/A,#N/A,FALSE,"Cashflows NZ$"}</definedName>
    <definedName name="chat" localSheetId="5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PPC2001" localSheetId="5" hidden="1">{"'Model'!$A$1:$N$53"}</definedName>
    <definedName name="curin" localSheetId="5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wdsc" localSheetId="1" hidden="1">#REF!</definedName>
    <definedName name="cwdsc" localSheetId="2" hidden="1">#REF!</definedName>
    <definedName name="cwdsc" localSheetId="5" hidden="1">#REF!</definedName>
    <definedName name="cwdsc" hidden="1">#REF!</definedName>
    <definedName name="cxvjhbs" localSheetId="5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" localSheetId="5" hidden="1">{"'1561-Factory Equipments '!$A$5:$AH$196"}</definedName>
    <definedName name="dadsad" localSheetId="5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ta1" localSheetId="1" hidden="1">#REF!</definedName>
    <definedName name="data1" localSheetId="2" hidden="1">#REF!</definedName>
    <definedName name="data1" localSheetId="5" hidden="1">#REF!</definedName>
    <definedName name="data1" hidden="1">#REF!</definedName>
    <definedName name="data3" localSheetId="1" hidden="1">#REF!</definedName>
    <definedName name="data3" localSheetId="2" hidden="1">#REF!</definedName>
    <definedName name="data3" localSheetId="5" hidden="1">#REF!</definedName>
    <definedName name="data3" hidden="1">#REF!</definedName>
    <definedName name="dbs" localSheetId="5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dff" localSheetId="5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sdfdsf" localSheetId="5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epartment" localSheetId="5" hidden="1">{#N/A,#N/A,FALSE,"COVER.XLS";#N/A,#N/A,FALSE,"RACT1.XLS";#N/A,#N/A,FALSE,"RACT2.XLS";#N/A,#N/A,FALSE,"ECCMP";#N/A,#N/A,FALSE,"WELDER.XLS"}</definedName>
    <definedName name="Department" hidden="1">{#N/A,#N/A,FALSE,"COVER.XLS";#N/A,#N/A,FALSE,"RACT1.XLS";#N/A,#N/A,FALSE,"RACT2.XLS";#N/A,#N/A,FALSE,"ECCMP";#N/A,#N/A,FALSE,"WELDER.XLS"}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gfgfd1" localSheetId="5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ikkk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splay_area_2" localSheetId="1" hidden="1">#REF!</definedName>
    <definedName name="display_area_2" localSheetId="2" hidden="1">#REF!</definedName>
    <definedName name="display_area_2" localSheetId="5" hidden="1">#REF!</definedName>
    <definedName name="display_area_2" hidden="1">#REF!</definedName>
    <definedName name="djh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k" localSheetId="5" hidden="1">{#N/A,#N/A,FALSE,"COVER.XLS";#N/A,#N/A,FALSE,"RACT1.XLS";#N/A,#N/A,FALSE,"RACT2.XLS";#N/A,#N/A,FALSE,"ECCMP";#N/A,#N/A,FALSE,"WELDER.XLS"}</definedName>
    <definedName name="dk" hidden="1">{#N/A,#N/A,FALSE,"COVER.XLS";#N/A,#N/A,FALSE,"RACT1.XLS";#N/A,#N/A,FALSE,"RACT2.XLS";#N/A,#N/A,FALSE,"ECCMP";#N/A,#N/A,FALSE,"WELDER.XLS"}</definedName>
    <definedName name="dkok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om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fd" localSheetId="5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eas" localSheetId="5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e" hidden="1">{#N/A,#N/A,FALSE,"Cashflow"}</definedName>
    <definedName name="ele" localSheetId="5" hidden="1">{#N/A,#N/A,FALSE,"17MAY";#N/A,#N/A,FALSE,"24MAY"}</definedName>
    <definedName name="ele" hidden="1">{#N/A,#N/A,FALSE,"17MAY";#N/A,#N/A,FALSE,"24MAY"}</definedName>
    <definedName name="err" localSheetId="5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5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ưrr" localSheetId="5" hidden="1">{#N/A,#N/A,FALSE,"Chi tiÆt"}</definedName>
    <definedName name="eưrr" hidden="1">{#N/A,#N/A,FALSE,"Chi ti?t"}</definedName>
    <definedName name="fbnhg" localSheetId="1" hidden="1">#REF!</definedName>
    <definedName name="fbnhg" localSheetId="2" hidden="1">#REF!</definedName>
    <definedName name="fbnhg" localSheetId="5" hidden="1">#REF!</definedName>
    <definedName name="fbnhg" hidden="1">#REF!</definedName>
    <definedName name="FCode" localSheetId="1" hidden="1">#REF!</definedName>
    <definedName name="FCode" localSheetId="2" hidden="1">#REF!</definedName>
    <definedName name="FCode" localSheetId="5" hidden="1">#REF!</definedName>
    <definedName name="FCode" hidden="1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jkljksldfl" localSheetId="5" hidden="1">{#N/A,#N/A,FALSE,"17MAY";#N/A,#N/A,FALSE,"24MAY"}</definedName>
    <definedName name="fdjkljksldfl" hidden="1">{#N/A,#N/A,FALSE,"17MAY";#N/A,#N/A,FALSE,"24MAY"}</definedName>
    <definedName name="few" localSheetId="5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eee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d" localSheetId="5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ixedoverhea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yf" localSheetId="5" hidden="1">{#N/A,#N/A,FALSE,"COVER1.XLS ";#N/A,#N/A,FALSE,"RACT1.XLS";#N/A,#N/A,FALSE,"RACT2.XLS";#N/A,#N/A,FALSE,"ECCMP";#N/A,#N/A,FALSE,"WELDER.XLS"}</definedName>
    <definedName name="fyf" hidden="1">{#N/A,#N/A,FALSE,"COVER1.XLS ";#N/A,#N/A,FALSE,"RACT1.XLS";#N/A,#N/A,FALSE,"RACT2.XLS";#N/A,#N/A,FALSE,"ECCMP";#N/A,#N/A,FALSE,"WELDER.XLS"}</definedName>
    <definedName name="gae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s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5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dh" localSheetId="1" hidden="1">#REF!</definedName>
    <definedName name="gdh" localSheetId="2" hidden="1">#REF!</definedName>
    <definedName name="gdh" localSheetId="5" hidden="1">#REF!</definedName>
    <definedName name="gdh" hidden="1">#REF!</definedName>
    <definedName name="gff" localSheetId="5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g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OOD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t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v" localSheetId="5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localSheetId="5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u7tygyrtrdsajh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localSheetId="1" hidden="1">#REF!</definedName>
    <definedName name="HiddenRows" localSheetId="2" hidden="1">#REF!</definedName>
    <definedName name="HiddenRows" localSheetId="5" hidden="1">#REF!</definedName>
    <definedName name="HiddenRows" hidden="1">#REF!</definedName>
    <definedName name="hrer" localSheetId="5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TML_Control" localSheetId="5" hidden="1">{"'Model'!$A$1:$N$53"}</definedName>
    <definedName name="h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opo" localSheetId="5" hidden="1">{"'Model'!$A$1:$N$53"}</definedName>
    <definedName name="iu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5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jhpoiwjfpoqj" localSheetId="5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jj" localSheetId="5" hidden="1">{#N/A,#N/A,FALSE,"Gesamt";#N/A,#N/A,FALSE,"Ree KG";#N/A,#N/A,FALSE,"Ree Inter";#N/A,#N/A,FALSE,"BTM";#N/A,#N/A,FALSE,"GmbH";#N/A,#N/A,FALSE,"Sonstige"}</definedName>
    <definedName name="jjj" hidden="1">{#N/A,#N/A,FALSE,"Gesamt";#N/A,#N/A,FALSE,"Ree KG";#N/A,#N/A,FALSE,"Ree Inter";#N/A,#N/A,FALSE,"BTM";#N/A,#N/A,FALSE,"GmbH";#N/A,#N/A,FALSE,"Sonstige"}</definedName>
    <definedName name="jjj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khuiygh9petk" localSheetId="5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uj" localSheetId="5" hidden="1">{#N/A,#N/A,FALSE,"17MAY";#N/A,#N/A,FALSE,"24MAY"}</definedName>
    <definedName name="juj" hidden="1">{#N/A,#N/A,FALSE,"17MAY";#N/A,#N/A,FALSE,"24MAY"}</definedName>
    <definedName name="jury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i" localSheetId="5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5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ed" localSheetId="5" hidden="1">{"'Model'!$A$1:$N$53"}</definedName>
    <definedName name="ki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5" hidden="1">{#N/A,#N/A,FALSE,"17MAY";#N/A,#N/A,FALSE,"24MAY"}</definedName>
    <definedName name="kj" hidden="1">{#N/A,#N/A,FALSE,"17MAY";#N/A,#N/A,FALSE,"24MAY"}</definedName>
    <definedName name="kj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jkk" localSheetId="5" hidden="1">{#N/A,#N/A,FALSE,"Sheet2"}</definedName>
    <definedName name="kkjkk" hidden="1">{#N/A,#N/A,FALSE,"Sheet2"}</definedName>
    <definedName name="kktokroeroiyregt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u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Y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imcount" hidden="1">1</definedName>
    <definedName name="liu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k" localSheetId="5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oodjkjg" localSheetId="5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5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u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localSheetId="1" hidden="1">#REF!</definedName>
    <definedName name="M_Drama" localSheetId="2" hidden="1">#REF!</definedName>
    <definedName name="M_Drama" localSheetId="5" hidden="1">#REF!</definedName>
    <definedName name="M_Drama" hidden="1">#REF!</definedName>
    <definedName name="mam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localSheetId="5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BC_D" localSheetId="1" hidden="1">#REF!</definedName>
    <definedName name="MBC_D" localSheetId="2" hidden="1">#REF!</definedName>
    <definedName name="MBC_D" localSheetId="5" hidden="1">#REF!</definedName>
    <definedName name="MBC_D" hidden="1">#REF!</definedName>
    <definedName name="mbo" localSheetId="5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5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G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kon" localSheetId="5" hidden="1">{#N/A,#N/A,FALSE,"17MAY";#N/A,#N/A,FALSE,"24MAY"}</definedName>
    <definedName name="mkon" hidden="1">{#N/A,#N/A,FALSE,"17MAY";#N/A,#N/A,FALSE,"24MAY"}</definedName>
    <definedName name="mo" localSheetId="5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nb" localSheetId="5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ing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odfj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5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y" localSheetId="5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ung" localSheetId="5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ol" localSheetId="5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localSheetId="5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rderTable" localSheetId="1" hidden="1">#REF!</definedName>
    <definedName name="OrderTable" localSheetId="2" hidden="1">#REF!</definedName>
    <definedName name="OrderTable" localSheetId="5" hidden="1">#REF!</definedName>
    <definedName name="OrderTable" hidden="1">#REF!</definedName>
    <definedName name="paib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yabl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i" localSheetId="5" hidden="1">{#N/A,#N/A,FALSE,"COVER.XLS";#N/A,#N/A,FALSE,"RACT1.XLS";#N/A,#N/A,FALSE,"RACT2.XLS";#N/A,#N/A,FALSE,"ECCMP";#N/A,#N/A,FALSE,"WELDER.XLS"}</definedName>
    <definedName name="pi" hidden="1">{#N/A,#N/A,FALSE,"COVER.XLS";#N/A,#N/A,FALSE,"RACT1.XLS";#N/A,#N/A,FALSE,"RACT2.XLS";#N/A,#N/A,FALSE,"ECCMP";#N/A,#N/A,FALSE,"WELDER.XLS"}</definedName>
    <definedName name="pik" localSheetId="5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5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5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5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5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5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5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5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5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5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5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5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u" localSheetId="5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rodForm" localSheetId="1" hidden="1">#REF!</definedName>
    <definedName name="ProdForm" localSheetId="2" hidden="1">#REF!</definedName>
    <definedName name="ProdForm" localSheetId="5" hidden="1">#REF!</definedName>
    <definedName name="ProdForm" hidden="1">#REF!</definedName>
    <definedName name="Product" localSheetId="1" hidden="1">#REF!</definedName>
    <definedName name="Product" localSheetId="2" hidden="1">#REF!</definedName>
    <definedName name="Product" localSheetId="5" hidden="1">#REF!</definedName>
    <definedName name="Product" hidden="1">#REF!</definedName>
    <definedName name="pukpik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" localSheetId="5" hidden="1">{#N/A,#N/A,FALSE,"COVER.XLS";#N/A,#N/A,FALSE,"RACT1.XLS";#N/A,#N/A,FALSE,"RACT2.XLS";#N/A,#N/A,FALSE,"ECCMP";#N/A,#N/A,FALSE,"WELDER.XLS"}</definedName>
    <definedName name="qe" hidden="1">{#N/A,#N/A,FALSE,"COVER.XLS";#N/A,#N/A,FALSE,"RACT1.XLS";#N/A,#N/A,FALSE,"RACT2.XLS";#N/A,#N/A,FALSE,"ECCMP";#N/A,#N/A,FALSE,"WELDER.XLS"}</definedName>
    <definedName name="qqq" hidden="1">{#N/A,#N/A,FALSE,"Capacity"}</definedName>
    <definedName name="qqqqqqqqqqqqqqqqqqqqq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r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localSheetId="5" hidden="1">{#N/A,#N/A,FALSE,"COVER1.XLS ";#N/A,#N/A,FALSE,"RACT1.XLS";#N/A,#N/A,FALSE,"RACT2.XLS";#N/A,#N/A,FALSE,"ECCMP";#N/A,#N/A,FALSE,"WELDER.XLS"}</definedName>
    <definedName name="qt" hidden="1">{#N/A,#N/A,FALSE,"COVER1.XLS ";#N/A,#N/A,FALSE,"RACT1.XLS";#N/A,#N/A,FALSE,"RACT2.XLS";#N/A,#N/A,FALSE,"ECCMP";#N/A,#N/A,FALSE,"WELDER.XLS"}</definedName>
    <definedName name="qwe" localSheetId="5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y" localSheetId="5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localSheetId="1" hidden="1">#REF!</definedName>
    <definedName name="RCArea" localSheetId="2" hidden="1">#REF!</definedName>
    <definedName name="RCArea" localSheetId="5" hidden="1">#REF!</definedName>
    <definedName name="RCArea" hidden="1">#REF!</definedName>
    <definedName name="re" localSheetId="5" hidden="1">{#N/A,#N/A,FALSE,"COVER1.XLS ";#N/A,#N/A,FALSE,"RACT1.XLS";#N/A,#N/A,FALSE,"RACT2.XLS";#N/A,#N/A,FALSE,"ECCMP";#N/A,#N/A,FALSE,"WELDER.XLS"}</definedName>
    <definedName name="re" hidden="1">{#N/A,#N/A,FALSE,"COVER1.XLS ";#N/A,#N/A,FALSE,"RACT1.XLS";#N/A,#N/A,FALSE,"RACT2.XLS";#N/A,#N/A,FALSE,"ECCMP";#N/A,#N/A,FALSE,"WELDER.XLS"}</definedName>
    <definedName name="reo" localSheetId="5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s_sum1" localSheetId="5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gvesrhbare" localSheetId="5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iovo" localSheetId="5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rr" hidden="1">{#N/A,#N/A,FALSE,"Revenue (Annual)";"Revenue _ First 5 years Quarterly",#N/A,FALSE,"Revenue (Qtr)"}</definedName>
    <definedName name="rrrrr" localSheetId="5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tr" localSheetId="5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y" localSheetId="5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" localSheetId="5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wrrw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dfasdf" localSheetId="1" hidden="1">#REF!</definedName>
    <definedName name="sadfasdf" localSheetId="2" hidden="1">#REF!</definedName>
    <definedName name="sadfasdf" localSheetId="5" hidden="1">#REF!</definedName>
    <definedName name="sadfasdf" hidden="1">#REF!</definedName>
    <definedName name="safdsadsa" localSheetId="5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dfg" localSheetId="5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erc" localSheetId="5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IN.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rkgo0peu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localSheetId="1" hidden="1">#REF!</definedName>
    <definedName name="SpecialPrice" localSheetId="2" hidden="1">#REF!</definedName>
    <definedName name="SpecialPrice" localSheetId="5" hidden="1">#REF!</definedName>
    <definedName name="SpecialPrice" hidden="1">#REF!</definedName>
    <definedName name="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5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upa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ack" localSheetId="5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v" localSheetId="5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l_ProdInfo" localSheetId="1" hidden="1">#REF!</definedName>
    <definedName name="tbl_ProdInfo" localSheetId="2" hidden="1">#REF!</definedName>
    <definedName name="tbl_ProdInfo" localSheetId="5" hidden="1">#REF!</definedName>
    <definedName name="tbl_ProdInfo" hidden="1">#REF!</definedName>
    <definedName name="teawsd" localSheetId="5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m" localSheetId="5" hidden="1">{#N/A,#N/A,FALSE,"17MAY";#N/A,#N/A,FALSE,"24MAY"}</definedName>
    <definedName name="tem" hidden="1">{#N/A,#N/A,FALSE,"17MAY";#N/A,#N/A,FALSE,"24MAY"}</definedName>
    <definedName name="th" localSheetId="5" hidden="1">{#N/A,#N/A,FALSE,"17MAY";#N/A,#N/A,FALSE,"24MAY"}</definedName>
    <definedName name="th" hidden="1">{#N/A,#N/A,FALSE,"17MAY";#N/A,#N/A,FALSE,"24MAY"}</definedName>
    <definedName name="thanakorn" localSheetId="5" hidden="1">{"'Eng (page2)'!$A$1:$D$52"}</definedName>
    <definedName name="tkk" localSheetId="5" hidden="1">{#N/A,#N/A,FALSE,"17MAY";#N/A,#N/A,FALSE,"24MAY"}</definedName>
    <definedName name="tkk" hidden="1">{#N/A,#N/A,FALSE,"17MAY";#N/A,#N/A,FALSE,"24MAY"}</definedName>
    <definedName name="tps" localSheetId="5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rre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tech" localSheetId="5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tee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n" localSheetId="5" hidden="1">{"'Model'!$A$1:$N$53"}</definedName>
    <definedName name="tyghg" localSheetId="5" hidden="1">{#N/A,#N/A,FALSE,"17MAY";#N/A,#N/A,FALSE,"24MAY"}</definedName>
    <definedName name="tyghg" hidden="1">{#N/A,#N/A,FALSE,"17MAY";#N/A,#N/A,FALSE,"24MAY"}</definedName>
    <definedName name="u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rty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dsfbgdfha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g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g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ae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ertyuiop" localSheetId="5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tr" localSheetId="5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n" localSheetId="5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odflow" hidden="1">{#N/A,#N/A,FALSE,"Variables";#N/A,#N/A,FALSE,"NPV Cashflows NZ$";#N/A,#N/A,FALSE,"Cashflows NZ$"}</definedName>
    <definedName name="WP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l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5" hidden="1">{#N/A,#N/A,FALSE,"Sheet2"}</definedName>
    <definedName name="wrn.1." hidden="1">{#N/A,#N/A,FALSE,"Sheet2"}</definedName>
    <definedName name="wrn.BAOCAO." localSheetId="5" hidden="1">{#N/A,#N/A,FALSE,"sum";#N/A,#N/A,FALSE,"MARTV";#N/A,#N/A,FALSE,"APRTV"}</definedName>
    <definedName name="wrn.BAOCAO." hidden="1">{#N/A,#N/A,FALSE,"sum";#N/A,#N/A,FALSE,"MARTV";#N/A,#N/A,FALSE,"APRTV"}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hi._.tiÆt." localSheetId="5" hidden="1">{#N/A,#N/A,FALSE,"Chi tiÆt"}</definedName>
    <definedName name="wrn.chi._.tiÆt." hidden="1">{#N/A,#N/A,FALSE,"Chi ti?t"}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PL._.trend." localSheetId="5" hidden="1">{"Jan-June",#N/A,FALSE,"Sheet4";"Jul-Dec",#N/A,FALSE,"Sheet4"}</definedName>
    <definedName name="wrn.PL._.trend." hidden="1">{"Jan-June",#N/A,FALSE,"Sheet4";"Jul-Dec",#N/A,FALSE,"Sheet4"}</definedName>
    <definedName name="wrn.Post._.Tax." hidden="1">{#N/A,#N/A,FALSE,"timeval";#N/A,#N/A,FALSE,"Sens";#N/A,#N/A,FALSE,"Amortisation";#N/A,#N/A,FALSE,"Profit &amp; Loss";#N/A,#N/A,FALSE,"Fin Cashflow"}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Total.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Working._.Capital." localSheetId="5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2.3" localSheetId="5" hidden="1">{#N/A,#N/A,FALSE,"17MAY";#N/A,#N/A,FALSE,"24MAY"}</definedName>
    <definedName name="wrn2.3" hidden="1">{#N/A,#N/A,FALSE,"17MAY";#N/A,#N/A,FALSE,"24MAY"}</definedName>
    <definedName name="wrnypyoh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W7848d948b31a418d9c0096b9be498a01_7651" localSheetId="1" hidden="1">#REF!</definedName>
    <definedName name="WW7848d948b31a418d9c0096b9be498a01_7651" localSheetId="2" hidden="1">#REF!</definedName>
    <definedName name="WW7848d948b31a418d9c0096b9be498a01_7651" localSheetId="5" hidden="1">#REF!</definedName>
    <definedName name="WW7848d948b31a418d9c0096b9be498a01_7651" hidden="1">#REF!</definedName>
    <definedName name="WW79ae9333df12442585e79fa05faf6ec5_634321524552500000" localSheetId="1" hidden="1">#REF!</definedName>
    <definedName name="WW79ae9333df12442585e79fa05faf6ec5_634321524552500000" localSheetId="2" hidden="1">#REF!</definedName>
    <definedName name="WW79ae9333df12442585e79fa05faf6ec5_634321524552500000" localSheetId="5" hidden="1">#REF!</definedName>
    <definedName name="WW79ae9333df12442585e79fa05faf6ec5_634321524552500000" hidden="1">#REF!</definedName>
    <definedName name="ww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w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xls1" localSheetId="5" hidden="1">{#N/A,#N/A,FALSE,"17MAY";#N/A,#N/A,FALSE,"24MAY"}</definedName>
    <definedName name="xls1" hidden="1">{#N/A,#N/A,FALSE,"17MAY";#N/A,#N/A,FALSE,"24MAY"}</definedName>
    <definedName name="xxx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5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5" hidden="1">{#N/A,#N/A,FALSE,"17MAY";#N/A,#N/A,FALSE,"24MAY"}</definedName>
    <definedName name="yertdf" hidden="1">{#N/A,#N/A,FALSE,"17MAY";#N/A,#N/A,FALSE,"24MAY"}</definedName>
    <definedName name="yo" localSheetId="5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o" localSheetId="5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r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x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zzzzzz" localSheetId="5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5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localSheetId="1" hidden="1">#REF!</definedName>
    <definedName name="เงิน" localSheetId="2" hidden="1">#REF!</definedName>
    <definedName name="เงิน" localSheetId="5" hidden="1">#REF!</definedName>
    <definedName name="เงิน" hidden="1">#REF!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วสวว" localSheetId="5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กดแล" localSheetId="1" hidden="1">#REF!</definedName>
    <definedName name="กดแล" localSheetId="2" hidden="1">#REF!</definedName>
    <definedName name="กดแล" localSheetId="5" hidden="1">#REF!</definedName>
    <definedName name="กดแล" hidden="1">#REF!</definedName>
    <definedName name="กม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5" hidden="1">{#N/A,#N/A,FALSE,"17MAY";#N/A,#N/A,FALSE,"24MAY"}</definedName>
    <definedName name="กมลทิพย์" hidden="1">{#N/A,#N/A,FALSE,"17MAY";#N/A,#N/A,FALSE,"24MAY"}</definedName>
    <definedName name="กรกฎาคม" localSheetId="5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5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งบลงทุน" localSheetId="5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5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ชลชัย" localSheetId="5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พพ" localSheetId="5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ทนื" localSheetId="5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ศพร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localSheetId="5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ะไ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localSheetId="5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5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มล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" localSheetId="5" hidden="1">{"'Model'!$A$1:$N$53"}</definedName>
    <definedName name="รูปแบบนำเสนอMBII" localSheetId="5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วนนส" localSheetId="5" hidden="1">{#N/A,#N/A,FALSE,"17MAY";#N/A,#N/A,FALSE,"24MAY"}</definedName>
    <definedName name="วนนส" hidden="1">{#N/A,#N/A,FALSE,"17MAY";#N/A,#N/A,FALSE,"24MAY"}</definedName>
    <definedName name="วส" localSheetId="1" hidden="1">#REF!</definedName>
    <definedName name="วส" localSheetId="2" hidden="1">#REF!</definedName>
    <definedName name="วส" localSheetId="5" hidden="1">#REF!</definedName>
    <definedName name="วส" hidden="1">#REF!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5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สมสสน" localSheetId="5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ุปBHL" localSheetId="5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5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อหก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ิสานบนทรานสปอร์ต" localSheetId="5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미수수익" localSheetId="5" hidden="1">{"'보고양식'!$A$58:$K$111"}</definedName>
    <definedName name="이소영" localSheetId="1" hidden="1">#REF!</definedName>
    <definedName name="이소영" localSheetId="2" hidden="1">#REF!</definedName>
    <definedName name="이소영" localSheetId="5" hidden="1">#REF!</definedName>
    <definedName name="이소영" hidden="1">#REF!</definedName>
    <definedName name="평가" localSheetId="5" hidden="1">{"'보고양식'!$A$58:$K$111"}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4" i="13" l="1"/>
  <c r="I134" i="13"/>
  <c r="G134" i="13"/>
  <c r="K134" i="13"/>
  <c r="I100" i="13"/>
  <c r="M100" i="13"/>
  <c r="K100" i="13"/>
  <c r="G100" i="13"/>
  <c r="M49" i="13"/>
  <c r="M44" i="13"/>
  <c r="I44" i="13"/>
  <c r="I49" i="13" s="1"/>
  <c r="I136" i="13" s="1"/>
  <c r="I141" i="13" s="1"/>
  <c r="G44" i="13"/>
  <c r="G49" i="13" s="1"/>
  <c r="K44" i="13"/>
  <c r="K49" i="13" s="1"/>
  <c r="R30" i="12"/>
  <c r="P30" i="12"/>
  <c r="N30" i="12"/>
  <c r="L30" i="12"/>
  <c r="J30" i="12"/>
  <c r="H30" i="12"/>
  <c r="F30" i="12"/>
  <c r="T28" i="12"/>
  <c r="T27" i="12"/>
  <c r="T26" i="12"/>
  <c r="T22" i="12"/>
  <c r="T30" i="12" s="1"/>
  <c r="T20" i="12"/>
  <c r="R20" i="12"/>
  <c r="P20" i="12"/>
  <c r="N20" i="12"/>
  <c r="L20" i="12"/>
  <c r="J20" i="12"/>
  <c r="H20" i="12"/>
  <c r="F20" i="12"/>
  <c r="T18" i="12"/>
  <c r="T17" i="12"/>
  <c r="T16" i="12"/>
  <c r="T12" i="12"/>
  <c r="M31" i="11"/>
  <c r="K31" i="11"/>
  <c r="I31" i="11"/>
  <c r="G31" i="11"/>
  <c r="E31" i="11"/>
  <c r="U31" i="11"/>
  <c r="S31" i="11"/>
  <c r="Q31" i="11"/>
  <c r="Y27" i="11"/>
  <c r="AA27" i="11" s="1"/>
  <c r="AE26" i="11"/>
  <c r="Y26" i="11"/>
  <c r="AA26" i="11" s="1"/>
  <c r="Y25" i="11"/>
  <c r="AA25" i="11" s="1"/>
  <c r="O31" i="11"/>
  <c r="Y24" i="11"/>
  <c r="AA24" i="11" s="1"/>
  <c r="Y22" i="11"/>
  <c r="AA22" i="11" s="1"/>
  <c r="AC31" i="11"/>
  <c r="AA21" i="11"/>
  <c r="Y21" i="11"/>
  <c r="Y16" i="11"/>
  <c r="AA16" i="11" s="1"/>
  <c r="AC28" i="10"/>
  <c r="AA28" i="10"/>
  <c r="Y28" i="10"/>
  <c r="W28" i="10"/>
  <c r="U28" i="10"/>
  <c r="S28" i="10"/>
  <c r="Q28" i="10"/>
  <c r="O28" i="10"/>
  <c r="M28" i="10"/>
  <c r="K28" i="10"/>
  <c r="I28" i="10"/>
  <c r="G28" i="10"/>
  <c r="E28" i="10"/>
  <c r="AE25" i="10"/>
  <c r="AE23" i="10"/>
  <c r="AE22" i="10"/>
  <c r="AE21" i="10"/>
  <c r="AE20" i="10"/>
  <c r="AE28" i="10" s="1"/>
  <c r="M46" i="9"/>
  <c r="I46" i="9"/>
  <c r="K46" i="9"/>
  <c r="G46" i="9"/>
  <c r="M40" i="9"/>
  <c r="I40" i="9"/>
  <c r="K40" i="9"/>
  <c r="G40" i="9"/>
  <c r="M19" i="9"/>
  <c r="M22" i="9" s="1"/>
  <c r="M34" i="9" s="1"/>
  <c r="I19" i="9"/>
  <c r="I22" i="9" s="1"/>
  <c r="I34" i="9" s="1"/>
  <c r="K19" i="9"/>
  <c r="K22" i="9" s="1"/>
  <c r="K34" i="9" s="1"/>
  <c r="G19" i="9"/>
  <c r="G22" i="9" s="1"/>
  <c r="G34" i="9" s="1"/>
  <c r="M46" i="8"/>
  <c r="I46" i="8"/>
  <c r="K46" i="8"/>
  <c r="G46" i="8"/>
  <c r="M40" i="8"/>
  <c r="K40" i="8"/>
  <c r="I40" i="8"/>
  <c r="G40" i="8"/>
  <c r="M19" i="8"/>
  <c r="M22" i="8" s="1"/>
  <c r="M34" i="8" s="1"/>
  <c r="M12" i="8"/>
  <c r="I12" i="8"/>
  <c r="I19" i="8" s="1"/>
  <c r="I22" i="8" s="1"/>
  <c r="I34" i="8" s="1"/>
  <c r="K12" i="8"/>
  <c r="K19" i="8" s="1"/>
  <c r="K22" i="8" s="1"/>
  <c r="K34" i="8" s="1"/>
  <c r="G12" i="8"/>
  <c r="G19" i="8" s="1"/>
  <c r="G22" i="8" s="1"/>
  <c r="G34" i="8" s="1"/>
  <c r="M140" i="7"/>
  <c r="M143" i="7" s="1"/>
  <c r="I140" i="7"/>
  <c r="I143" i="7" s="1"/>
  <c r="K140" i="7"/>
  <c r="K143" i="7" s="1"/>
  <c r="G140" i="7"/>
  <c r="G143" i="7" s="1"/>
  <c r="M105" i="7"/>
  <c r="I105" i="7"/>
  <c r="K105" i="7"/>
  <c r="G105" i="7"/>
  <c r="M88" i="7"/>
  <c r="I88" i="7"/>
  <c r="K88" i="7"/>
  <c r="G88" i="7"/>
  <c r="M54" i="7"/>
  <c r="I54" i="7"/>
  <c r="G54" i="7"/>
  <c r="K54" i="7"/>
  <c r="M30" i="7"/>
  <c r="I30" i="7"/>
  <c r="K30" i="7"/>
  <c r="G30" i="7"/>
  <c r="AE22" i="11" l="1"/>
  <c r="AE24" i="11"/>
  <c r="AE25" i="11"/>
  <c r="K136" i="13"/>
  <c r="K141" i="13" s="1"/>
  <c r="G136" i="13"/>
  <c r="G141" i="13" s="1"/>
  <c r="AE27" i="11"/>
  <c r="M136" i="13"/>
  <c r="M141" i="13" s="1"/>
  <c r="AE16" i="11"/>
  <c r="Y28" i="11"/>
  <c r="AA28" i="11" s="1"/>
  <c r="AE28" i="11" s="1"/>
  <c r="W31" i="11"/>
  <c r="Y31" i="11"/>
  <c r="AE21" i="11"/>
  <c r="AA31" i="11" l="1"/>
  <c r="AE31" i="11"/>
</calcChain>
</file>

<file path=xl/sharedStrings.xml><?xml version="1.0" encoding="utf-8"?>
<sst xmlns="http://schemas.openxmlformats.org/spreadsheetml/2006/main" count="622" uniqueCount="336">
  <si>
    <t>บริษัท บี.กริม เพาเวอร์ จำกัด (มหาชน)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</si>
  <si>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</si>
  <si>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กันยายน พ.ศ. 2568</t>
  </si>
  <si>
    <t>ข้อมูลทางการเงินรวม</t>
  </si>
  <si>
    <t>ข้อมูลทางการเงินเฉพาะกิจการ</t>
  </si>
  <si>
    <t>พ.ศ. 2568</t>
  </si>
  <si>
    <t>พ.ศ. 2567</t>
  </si>
  <si>
    <t>พันบาท</t>
  </si>
  <si>
    <t>รายได้จากการขายและการให้บริการ</t>
  </si>
  <si>
    <t>ต้นทุนขายและการให้บริการ</t>
  </si>
  <si>
    <t>กำไร(ขาดทุน)ขั้นต้น</t>
  </si>
  <si>
    <t>รายได้อื่น</t>
  </si>
  <si>
    <t>ค่าใช้จ่ายในการบริหาร</t>
  </si>
  <si>
    <t>กำไร(ขาดทุน)จากอัตราแลกเปลี่ยน - สุทธิ</t>
  </si>
  <si>
    <t>รายได้(ต้นทุน)ทางการเงิน</t>
  </si>
  <si>
    <t>ส่วนแบ่งกำไร(ขาดทุน)จากเงินลงทุนในบริษัทร่วมและการร่วมค้า</t>
  </si>
  <si>
    <t>กำไร(ขาดทุน)ก่อนภาษีเงินได้</t>
  </si>
  <si>
    <t>ภาษีเงินได้</t>
  </si>
  <si>
    <t>กำไร(ขาดทุน)สุทธิสำหรับรอบระยะเวลา</t>
  </si>
  <si>
    <t>ขาดทุนเบ็ดเสร็จอื่น :</t>
  </si>
  <si>
    <t>รายการที่จะไม่จัดประเภทรายการใหม่ไปยังกำไรหรือขาดทุนในภายหลัง</t>
  </si>
  <si>
    <t>ส่วนแบ่งขาดทุนเบ็ดเสร็จอื่นจากเงินลงทุนในบริษัทร่วม</t>
  </si>
  <si>
    <t>รายการที่จะจัดประเภทรายการใหม่ไปยังกำไรหรือขาดทุนในภายหลัง</t>
  </si>
  <si>
    <t>ขาดทุนที่ยังไม่เกิดขึ้นจริงจากการเปลี่ยนแปลงในมูลค่ายุติธรรม</t>
  </si>
  <si>
    <t>ของเครื่องมือป้องกันความเสี่ยงกระแสเงินสด - สุทธิจากภาษี</t>
  </si>
  <si>
    <t>ขาดทุนเบ็ดเสร็จอื่นจากเงินลงทุนในบริษัทร่วมและการร่วมค้า</t>
  </si>
  <si>
    <t>ผลต่างของอัตราแลกเปลี่ยนจากการแปลงค่างบการเงิน</t>
  </si>
  <si>
    <t>กำไร(ขาดทุน)เบ็ดเสร็จรวมสำหรับรอบระยะเวลา</t>
  </si>
  <si>
    <t>การแบ่งปันกำไร 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</si>
  <si>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</si>
  <si>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</si>
  <si>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</si>
  <si>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กำไร(ขาดทุน)ต่อหุ้น</t>
  </si>
  <si>
    <t>บาท</t>
  </si>
  <si>
    <t>กำไร(ขาดทุน)ต่อหุ้นขั้นพื้นฐาน*</t>
  </si>
  <si>
    <t>*  หลังหักดอกเบี้ยจ่ายสะสมในระหว่างรอบระยะเวลาของหุ้นกู้ด้อยสิทธิที่มีลักษณะคล้ายทุน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</si>
  <si>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</si>
  <si>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สำหรับรอบระยะเวลาเก้าเดือนสิ้นสุดวันที่ 30 กันยายน พ.ศ. 2568</t>
  </si>
  <si>
    <t>หมายเหตุ</t>
  </si>
  <si>
    <t>ขาดทุนจากอัตราแลกเปลี่ยน - สุทธิ</t>
  </si>
  <si>
    <t>ต้นทุนทางการเงิน</t>
  </si>
  <si>
    <t>ส่วนแบ่งกำไรจากเงินลงทุนในบริษัทร่วมและการร่วมค้า</t>
  </si>
  <si>
    <t>การแบ่งปันกำไร(ขาดทุน)</t>
  </si>
  <si>
    <t>งบการเปลี่ยนแปลงส่วนของเจ้าของ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</si>
  <si>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</si>
  <si>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องค์ประกอบอื่นของส่วนของเจ้าของ</t>
  </si>
  <si>
    <t>กำไร(ขาดทุน)เบ็ดเสร็จอื่น</t>
  </si>
  <si>
    <t>กำไรสะสม</t>
  </si>
  <si>
    <t>ส่วนแบ่งกำไร</t>
  </si>
  <si>
    <t>การเปลี่ยนแปลง</t>
  </si>
  <si>
    <t>รวม</t>
  </si>
  <si>
    <t>หุ้นกู้ด้อยสิทธิ</t>
  </si>
  <si>
    <t>ทุนสำรองอื่น</t>
  </si>
  <si>
    <t>จัดสรรแล้ว</t>
  </si>
  <si>
    <t>สำรองรายการ</t>
  </si>
  <si>
    <t>เบ็ดเสร็จอื่น</t>
  </si>
  <si>
    <t>ส่วนได้เสีย</t>
  </si>
  <si>
    <t>องค์ประกอบอื่น</t>
  </si>
  <si>
    <t>รวมส่วนของ</t>
  </si>
  <si>
    <t>ส่วนได้เสียที่</t>
  </si>
  <si>
    <t>ทุนที่ออกและ</t>
  </si>
  <si>
    <t>ส่วนเกินมูลค่า</t>
  </si>
  <si>
    <t>ที่มีลักษณะ</t>
  </si>
  <si>
    <t>- การจ่ายโดย</t>
  </si>
  <si>
    <t>- สำรองตาม</t>
  </si>
  <si>
    <t>การแปลงค่า</t>
  </si>
  <si>
    <t>ป้องกัน</t>
  </si>
  <si>
    <t>จากบริษัทร่วม</t>
  </si>
  <si>
    <t>ของบริษัทใหญ่</t>
  </si>
  <si>
    <t>ของส่วนของ</t>
  </si>
  <si>
    <t>ผู้เป็นเจ้าของของ</t>
  </si>
  <si>
    <t>ไม่มีอำนาจ</t>
  </si>
  <si>
    <t>ชำระแล้ว</t>
  </si>
  <si>
    <t>หุ้นสามัญ</t>
  </si>
  <si>
    <t>คล้ายทุน</t>
  </si>
  <si>
    <t>ใช้หุ้นเป็นเกณฑ์</t>
  </si>
  <si>
    <t>กฎหมาย</t>
  </si>
  <si>
    <t>ยังไม่ได้จัดสรร</t>
  </si>
  <si>
    <t>งบการเงิน</t>
  </si>
  <si>
    <t>ความเสี่ยง</t>
  </si>
  <si>
    <t>และการร่วมค้า</t>
  </si>
  <si>
    <t>ในบริษัทย่อย</t>
  </si>
  <si>
    <t>เจ้าของ</t>
  </si>
  <si>
    <t>บริษัทใหญ่</t>
  </si>
  <si>
    <t>ควบคุม</t>
  </si>
  <si>
    <t>ยอดคงเหลือต้นรอบระยะเวลา</t>
  </si>
  <si>
    <t>วันที่ 1 มกราคม พ.ศ. 2567</t>
  </si>
  <si>
    <t>การเปลี่ยนแปลงในส่วนของเจ้าของ</t>
  </si>
  <si>
    <t>สำหรับรอบระยะเวลาเก้าเดือนสิ้นสุด</t>
  </si>
  <si>
    <t>วันที่ 30 กันยายน พ.ศ. 2567</t>
  </si>
  <si>
    <t>การเพิ่มทุนของบริษัทย่อย</t>
  </si>
  <si>
    <t>ดอกเบี้ยจ่ายหุ้นกู้ด้อยสิทธิที่มีลักษณะคล้ายทุน</t>
  </si>
  <si>
    <t>เงินปันผล</t>
  </si>
  <si>
    <t>เงินปันผลของบริษัทย่อย</t>
  </si>
  <si>
    <t>กำไร(ขาดทุน)เบ็ดเสร็จรวมสำหรับ</t>
  </si>
  <si>
    <t>รอบระยะเวลา</t>
  </si>
  <si>
    <t xml:space="preserve">ยอดคงเหลือสิ้นรอบระยะเวลา </t>
  </si>
  <si>
    <r>
      <t xml:space="preserve">งบการเปลี่ยนแปลงส่วนของเจ้าของ (ยังไม่ได้ตรวจสอบ) </t>
    </r>
    <r>
      <rPr>
        <sz val="13"/>
        <rFont val="Browallia New"/>
        <family val="2"/>
      </rPr>
      <t>(ต่อ)</t>
    </r>
  </si>
  <si>
    <t>ส่วนแบ่ง</t>
  </si>
  <si>
    <t>กำไร(ขาดทุน)</t>
  </si>
  <si>
    <t>วันที่ 1 มกราคม พ.ศ. 2568</t>
  </si>
  <si>
    <t>วันที่ 30 กันยายน พ.ศ. 2568</t>
  </si>
  <si>
    <t>การซื้อเงินลงทุนในบริษัทย่อย</t>
  </si>
  <si>
    <t>การเปลี่ยนแปลงส่วนได้เสียของบริษัทใหญ่</t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</si>
  <si>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</si>
  <si>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ของส่วนของเจ้าของ</t>
  </si>
  <si>
    <t>- การจ่ายโดยใช้หุ้น</t>
  </si>
  <si>
    <t>สำรองรายการป้องกัน</t>
  </si>
  <si>
    <t>เป็นเกณฑ์</t>
  </si>
  <si>
    <t>ยอดคงเหลือต้นรอบระยะเวลา วันที่ 1 มกราคม พ.ศ. 2567</t>
  </si>
  <si>
    <t>การเปลี่ยนแปลงในส่วนของเจ้าของสำหรับรอบระยะเวลาเก้าเดือน</t>
  </si>
  <si>
    <t>สิ้นสุดวันที่ 30 กันยายน พ.ศ. 2567</t>
  </si>
  <si>
    <t>ยอดคงเหลือสิ้นรอบระยะเวลา วันที่ 30 กันยายน พ.ศ. 2567</t>
  </si>
  <si>
    <t>ยอดคงเหลือต้นรอบระยะเวลา วันที่ 1 มกราคม พ.ศ. 2568</t>
  </si>
  <si>
    <t>สิ้นสุดวันที่ 30 กันยายน พ.ศ. 2568</t>
  </si>
  <si>
    <t>กำไรเบ็ดเสร็จรวมสำหรับรอบระยะเวลา</t>
  </si>
  <si>
    <t>ยอดคงเหลือสิ้นรอบระยะเวลา วันที่ 30 กันยายน พ.ศ. 2568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</si>
  <si>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</si>
  <si>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</si>
  <si>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</si>
  <si>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- ค่าเสื่อมราคาและค่าตัดจำหน่าย</t>
  </si>
  <si>
    <t>- ตัดจำหน่ายค่าธรรมเนียมในการจัดหาเงินกู้ยืมและหุ้นกู้รอการตัดบัญชี</t>
  </si>
  <si>
    <t>- การกลับรายการค่าเผื่ออะไหล่และวัสดุสำรองคลังเคลื่อนไหวช้า</t>
  </si>
  <si>
    <t>- การกลับรายการการด้อยค่าของอาคารและอุปกรณ์</t>
  </si>
  <si>
    <t>- (กำไร)ขาดทุนจากการขายและตัดจำหน่ายอาคารและอุปกรณ์</t>
  </si>
  <si>
    <t xml:space="preserve">  และสินทรัพย์ไม่มีตัวตน</t>
  </si>
  <si>
    <t>- กำไรจากการขายเงินลงทุนในบริษัทร่วม</t>
  </si>
  <si>
    <t>- ขาดทุนจากการตัดจำหน่ายเงินให้กู้แก่กิจการที่เกี่ยวข้องกัน</t>
  </si>
  <si>
    <t>- กำไรจากการจำหน่ายสินทรัพย์ทางการเงินที่วัดมูลค่าด้วย</t>
  </si>
  <si>
    <t xml:space="preserve">  มูลค่ายุติธรรมผ่านกำไรขาดทุนเบ็ดเสร็จอื่น</t>
  </si>
  <si>
    <t>- การกลับรายการค่าเผื่อผลขาดทุนด้านเครดิตที่คาดว่าจะเกิดขึ้น</t>
  </si>
  <si>
    <t>- ดอกเบี้ยรับ</t>
  </si>
  <si>
    <t>- ดอกเบี้ยจ่าย</t>
  </si>
  <si>
    <t>- ค่าใช้จ่ายผลประโยชน์พนักงาน</t>
  </si>
  <si>
    <t>- ขาดทุนจากอัตราแลกเปลี่ยนที่ยังไม่เกิดขึ้น</t>
  </si>
  <si>
    <t>- เงินปันผลรับ</t>
  </si>
  <si>
    <t>- กำไรจากการยกเลิกสัญญาแลกเปลี่ยนอัตราดอกเบี้ยบางส่วน</t>
  </si>
  <si>
    <t xml:space="preserve">  จากการจ่ายคืนเงินกู้ยืมก่อนกำหนด</t>
  </si>
  <si>
    <t>- ส่วนแบ่งกำไรจากเงินลงทุนในบริษัทร่วมและการร่วมค้า</t>
  </si>
  <si>
    <t>การเปลี่ยนแปลงในเงินทุนหมุนเวียน</t>
  </si>
  <si>
    <t>- ลูกหนี้การค้าและลูกหนี้หมุนเวียนอื่น</t>
  </si>
  <si>
    <t>- สินค้าคงเหลือ - ก๊าซธรรมชาติ</t>
  </si>
  <si>
    <t>- อะไหล่และวัสดุสำรองคลัง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</si>
  <si>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</si>
  <si>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</si>
  <si>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</si>
  <si>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หนี้สินหมุนเวียนอื่น</t>
  </si>
  <si>
    <t>- เจ้าหนี้การค้าที่ครบกำหนดชำระเกินกว่าหนึ่งปี</t>
  </si>
  <si>
    <t>- ประมาณการหนี้สินขั้นต่ำที่ต้องจ่ายตามสัญญารับสิทธิขายไฟฟ้า</t>
  </si>
  <si>
    <t>- ภาระผูกพันผลประโยชน์พนักงาน</t>
  </si>
  <si>
    <t>- หนี้สินไม่หมุนเวียนอื่น</t>
  </si>
  <si>
    <t xml:space="preserve"> </t>
  </si>
  <si>
    <t>เงินสดได้มาจาก(ใช้ไปใน)กิจกรรมดำเนินงาน</t>
  </si>
  <si>
    <t>- เงินสดรับดอกเบี้ย</t>
  </si>
  <si>
    <t>- เงินสดจ่ายภาษีเงินได้</t>
  </si>
  <si>
    <t>- เงินสดรับภาษีหัก ณ ที่จ่ายขอคืน</t>
  </si>
  <si>
    <t>เงินสดสุทธิได้มาจาก(ใช้ไปใน)กิจกรรมดำเนินงาน</t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</si>
  <si>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</si>
  <si>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>กระแสเงินสดจากกิจกรรมลงทุน</t>
  </si>
  <si>
    <t>เงินฝากธนาคารที่มีข้อจำกัดในการเบิกถอนลดลง</t>
  </si>
  <si>
    <t>เงินฝากประจำที่ครบกำหนดเกินกว่าสามเดือน(เพิ่มขึ้น)ลดลง</t>
  </si>
  <si>
    <t>เงินสดจ่ายเพื่อเงินลงทุนระยะสั้นในพันธบัตรรัฐบาล</t>
  </si>
  <si>
    <t>เงินสดรับจากเงินลงทุนระยะสั้นในพันธบัตรรัฐบาล</t>
  </si>
  <si>
    <t>เงินสดรับชำระคืนจากเงินให้กู้ระยะสั้นแก่กิจการที่เกี่ยวข้องกัน</t>
  </si>
  <si>
    <t>เงินสดจ่ายเพื่อเงินให้กู้ระยะสั้นแก่กิจการที่เกี่ยวข้องกัน</t>
  </si>
  <si>
    <t>เงินสดรับชำระคืนจากเงินให้กู้ระยะสั้นแก่กิจการอื่น</t>
  </si>
  <si>
    <t>เงินสดจ่ายเพื่อเงินให้กู้ระยะสั้นแก่กิจการอื่น</t>
  </si>
  <si>
    <t>เงินสดจ่ายเพื่อเงินให้กู้ระยะยาวแก่กิจการอื่น</t>
  </si>
  <si>
    <t>เงินสดรับชำระคืนจากเงินให้กู้ระยะยาวแก่กิจการที่เกี่ยวข้องกัน</t>
  </si>
  <si>
    <t>เงินสดจ่ายเพื่อเงินให้กู้ระยะยาวแก่กิจการที่เกี่ยวข้องกัน</t>
  </si>
  <si>
    <t>เงินสดจ่ายเพื่อลงทุนในบริษัทย่อย</t>
  </si>
  <si>
    <t>เงินสดจ่ายเพื่อลงทุนในบริษัทย่อย - สุทธิจากเงินสดที่ได้มา</t>
  </si>
  <si>
    <t>เงินสดจ่ายเพื่อการรวมธุรกิจ - สุทธิจากเงินสดที่ได้มา</t>
  </si>
  <si>
    <t>เงินสดจ่ายเพื่อลงทุนในบริษัทร่วม</t>
  </si>
  <si>
    <t>8 (ก)</t>
  </si>
  <si>
    <t>เงินสดรับจากการขายเงินลงทุนในบริษัทร่วม</t>
  </si>
  <si>
    <t>เงินสดจ่ายเพื่อลงทุนในการร่วมค้า</t>
  </si>
  <si>
    <t>8 (ข)</t>
  </si>
  <si>
    <t>เงินสดรับจากการซื้อบริษัทย่อยภายใต้การรวมธุรกิจ - สุทธิจากเงินสดที่ได้มา</t>
  </si>
  <si>
    <t>เงินสดจ่ายเพื่อซื้อสินทรัพย์ทางการเงินที่วัดมูลค่าด้วยมูลค่ายุติธรรมผ่านกำไรขาดทุน</t>
  </si>
  <si>
    <t>เงินสดรับจากการรับคืนสินทรัพย์ทางการเงิน</t>
  </si>
  <si>
    <t>ที่วัดมูลค่าด้วยมูลค่ายุติธรรมผ่านกำไรขาดทุน</t>
  </si>
  <si>
    <t>เงินสดรับจากการจำหน่ายสินทรัพย์ทางการเงินที่วัดมูลค่าด้วย</t>
  </si>
  <si>
    <t>มูลค่ายุติธรรมผ่านกำไรขาดทุนเบ็ดเสร็จอื่น</t>
  </si>
  <si>
    <t>เงินสดจ่ายเพื่อลงทุนในสินทรัพย์ทางการเงินที่วัดมูลค่าด้วย</t>
  </si>
  <si>
    <t>เงินสดจ่ายเพื่อซื้อที่ดิน อาคารและอุปกรณ์</t>
  </si>
  <si>
    <t>เงินสดจ่ายดอกเบี้ยเพื่อซื้อที่ดิน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</si>
  <si>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</si>
  <si>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อาคารและอุปกรณ์</t>
  </si>
  <si>
    <t>เงินสดรับจากการขายสินทรัพย์ไม่มีตัวตน</t>
  </si>
  <si>
    <t>เงินสดรับจากเงินมัดจำการขายที่ดิน</t>
  </si>
  <si>
    <t>เงินสดจ่ายเพื่อการพัฒนาโครงการ</t>
  </si>
  <si>
    <t>เงินสดรับจากเงินจ่ายล่วงหน้าค่าพัฒนาโครงการ</t>
  </si>
  <si>
    <t>เงินสดจ่ายล่วงหน้าค่าก่อสร้าง</t>
  </si>
  <si>
    <t>เงินจ่ายล่วงหน้าค่าหุ้นสำหรับการเพิ่มทุนในบริษัทย่อย</t>
  </si>
  <si>
    <t>เงินสดจ่ายเงินมัดจำเงินลงทุน</t>
  </si>
  <si>
    <t>เงินปันผลรับ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</si>
  <si>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</si>
  <si>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</si>
  <si>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เงินสดรับจากการเพิ่มทุนของบริษัทย่อย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</si>
  <si>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</si>
  <si>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</si>
  <si>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</si>
  <si>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เงินสดจ่ายชำระคืนเงินกู้ยืมระยะยาวจากสถาบันการเงิน</t>
  </si>
  <si>
    <t>เงินสดรับจากเงินกู้ยืมระยะยาวจากกิจการอื่น</t>
  </si>
  <si>
    <t>เงินสดจ่ายชำระคืนเงินกู้ยืมระยะยาวจากกิจการอื่น</t>
  </si>
  <si>
    <t>เงินสดรับจากการออกหุ้นกู้</t>
  </si>
  <si>
    <t>เงินสดจ่ายเพื่อไถ่ถอนหุ้นกู้</t>
  </si>
  <si>
    <t>เงินสดจ่ายค่าธรรมเนียมในการจัดหาเงินกู้ยืมและหุ้นกู้</t>
  </si>
  <si>
    <t>12, 13</t>
  </si>
  <si>
    <t>เงินสดรับจากเงินกู้ยืมระยะสั้นจากกิจการที่เกี่ยวข้องกัน</t>
  </si>
  <si>
    <t>เงินสดจ่ายเพื่อชำระคืนเงินกู้ยืมระยะสั้นจากกิจการที่เกี่ยวข้องกัน</t>
  </si>
  <si>
    <t>เงินสดจ่ายหนี้สินตามสัญญาเช่า</t>
  </si>
  <si>
    <t>เงินปันผลจ่ายให้แก่ผู้เป็นเจ้าของของบริษัทใหญ่</t>
  </si>
  <si>
    <t>เงินปันผลจ่ายให้แก่ส่วนได้เสียที่ไม่มีอำนาจควบคุม</t>
  </si>
  <si>
    <t>เงินสดจ่ายดอกเบี้ยหุ้นกู้ด้อยสิทธิที่มีลักษณะคล้ายทุน</t>
  </si>
  <si>
    <t>เงินสดรับจากสัญญาแลกเปลี่ยนอัตราดอกเบี้ย</t>
  </si>
  <si>
    <t>เงินสดรับจากการยกเลิกสัญญาแลกเปลี่ยนอัตราดอกเบี้ยบางส่วน</t>
  </si>
  <si>
    <t>จากการจ่ายคืนเงินกู้ยืมก่อนกำหนด</t>
  </si>
  <si>
    <t>เงินสดจ่ายดอกเบี้ย</t>
  </si>
  <si>
    <t>ดอกเบี้ยที่จ่ายจากหนี้สินตามสัญญาเช่า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</si>
  <si>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</si>
  <si>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</si>
  <si>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</si>
  <si>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ขาดทุนจากอัตราแลกเปลี่ยนของเงินสดและ</t>
  </si>
  <si>
    <t>รายการเทียบเท่าเงินสด</t>
  </si>
  <si>
    <t>เงินสดและรายการเทียบเท่าเงินสดสิ้นรอบระยะเวลา</t>
  </si>
  <si>
    <t>ข้อมูลเพิ่มเติม :</t>
  </si>
  <si>
    <t>รายการที่ไม่ใช่เงินสดที่มีสาระสำคัญ :</t>
  </si>
  <si>
    <t>การซื้อที่ดิน อาคารและอุปกรณ์และสินทรัพย์ไม่มีตัวตนเป็นเงินเชื่อ</t>
  </si>
  <si>
    <t>การได้มาซึ่งสินทรัพย์สิทธิการใช้และการเปลี่ยนแปลงเงื่อนไขสัญญาเช่า</t>
  </si>
  <si>
    <t>การลงทุนในบริษัทร่วมโดยยังไม่ได้ชำระเงิน</t>
  </si>
  <si>
    <t>โอนเงินให้กู้ระยะสั้นแก่กิจการอื่นเป็นเงินให้กู้ระยะสั้นแก่กิจการที่เกี่ยวข้องกัน</t>
  </si>
  <si>
    <t>โอนเงินให้กู้ระยะสั้นแก่กิจการอื่นเป็นเงินให้กู้ระยะยาวแก่กิจการอื่น</t>
  </si>
  <si>
    <t>โอนเงินให้กู้ระยะสั้นแก่กิจการที่เกี่ยวข้องกัน</t>
  </si>
  <si>
    <t>เป็นเงินให้กู้ระยะยาวแก่กิจการที่เกี่ยวข้องกัน</t>
  </si>
  <si>
    <t>โอนเงินให้กู้ระยะยาวแก่กิจการที่เกี่ยวข้องกันเป็นเงินลงทุนในบริษัทย่อย</t>
  </si>
  <si>
    <t>โอนเงินให้กู้ระยะยาวแก่กิจการที่เกี่ยวข้องกันเป็นเงินให้กู้ระยะยาวแก่กิจการอื่น</t>
  </si>
  <si>
    <t>โอนค่ามัดจำค่าซื้อที่ดินไปเป็นที่ดิน</t>
  </si>
  <si>
    <t>โอนที่ดินและสิ่งปลูกสร้างไปเป็นสินทรัพย์ไม่หมุนเวียนที่ถือไว้เพื่อขาย</t>
  </si>
  <si>
    <t>โอนอาคารและอุปกรณ์ไปเป็นสินทรัพย์ไม่มีตัวตน</t>
  </si>
  <si>
    <t>โอนสินทรัพย์ไม่หมุนเวียนอื่นไปเป็นเงินลงทุนในบริษัทร่วม</t>
  </si>
  <si>
    <t>โอนเงินจ่ายล่วงหน้าเพื่อการพัฒนาโครงการระยะสั้นไปเป็น</t>
  </si>
  <si>
    <t>เงินจ่ายล่วงหน้าเพื่อการพัฒนาโครงการระยะยาว</t>
  </si>
  <si>
    <t>โอนดอกเบี้ยค้างรับไปเป็นเงินให้กู้ยืมระยะยาวแก่กิจการที่เกี่ยวข้องกัน</t>
  </si>
  <si>
    <t>โอนเงินจ่ายล่วงหน้าเพื่อการพัฒนาโครงการไปเป็นอาคารและอุปกรณ์</t>
  </si>
  <si>
    <t>โอนเงินจ่ายล่วงหน้าค่าก่อสร้างไปเป็นอาคารและอุปกรณ์</t>
  </si>
  <si>
    <t>งบฐานะการเงิน</t>
  </si>
  <si>
    <t>ณ วันที่ 30 กันยายน พ.ศ. 2568</t>
  </si>
  <si>
    <t>ยังไม่ได้ตรวจสอบ</t>
  </si>
  <si>
    <t>ตรวจสอบแล้ว</t>
  </si>
  <si>
    <t>30 กันยายน</t>
  </si>
  <si>
    <t>31 ธันวาคม</t>
  </si>
  <si>
    <t>สินทรัพย์</t>
  </si>
  <si>
    <t xml:space="preserve">สินทรัพย์หมุนเวียน </t>
  </si>
  <si>
    <t xml:space="preserve">เงินสดและรายการเทียบเท่าเงินสด </t>
  </si>
  <si>
    <t>เงินฝากธนาคารที่มีข้อจำกัดในการเบิกถอนภายในหนึ่งปี</t>
  </si>
  <si>
    <t>เงินฝากประจำที่ครบกำหนดเกินกว่าสามเดือน</t>
  </si>
  <si>
    <t>ลูกหนี้การค้าและลูกหนี้หมุนเวียนอื่น - สุทธิ</t>
  </si>
  <si>
    <t>เงินให้กู้ระยะสั้นแก่กิจการอื่น</t>
  </si>
  <si>
    <t>เงินให้กู้ระยะสั้นแก่กิจการที่เกี่ยวข้องกัน</t>
  </si>
  <si>
    <t>ส่วนของเงินให้กู้ระยะยาวแก่กิจการอื่นที่ถึงกำหนดรับชำระภายในหนึ่งปี</t>
  </si>
  <si>
    <t>ส่วนของเงินให้กู้ระยะยาวแก่กิจการที่เกี่ยวข้องกัน</t>
  </si>
  <si>
    <t>ที่ถึงกำหนดรับชำระภายในหนึ่งปี</t>
  </si>
  <si>
    <t>สินค้าคงเหลือ - ก๊าซธรรมชาติ</t>
  </si>
  <si>
    <t>อะไหล่และวัสดุสำรองคลัง - สุทธิ</t>
  </si>
  <si>
    <t>สินทรัพย์อนุพันธ์ทางการเงิน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</si>
  <si>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</si>
  <si>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</si>
  <si>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</si>
  <si>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</si>
  <si>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เงินฝากประจำที่ครบกำหนดเกินกว่าหนึ่งปี</t>
  </si>
  <si>
    <t>เงินให้กู้ระยะยาวแก่กิจการอื่น</t>
  </si>
  <si>
    <t>เงินให้กู้ระยะยาวแก่กิจการที่เกี่ยวข้องกัน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</si>
  <si>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</si>
  <si>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</si>
  <si>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</si>
  <si>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สินทรัพย์ทางการเงินที่วัดมูลค่าด้วยมูลค่ายุติธรรม</t>
  </si>
  <si>
    <t>ผ่านกำไรขาดทุน</t>
  </si>
  <si>
    <t>ผ่านกำไรขาดทุนเบ็ดเสร็จอื่น</t>
  </si>
  <si>
    <t>อสังหาริมทรัพย์เพื่อการลงทุน</t>
  </si>
  <si>
    <t>ที่ดิน อาคารและอุปกรณ์ - สุทธิ</t>
  </si>
  <si>
    <t>สินทรัพย์สิทธิการใช้ - สุทธิ</t>
  </si>
  <si>
    <t>ค่าความนิยม</t>
  </si>
  <si>
    <t>สินทรัพย์ไม่มีตัวตน - สุทธิ</t>
  </si>
  <si>
    <t>เงินมัดจำค่าซื้อที่ดิน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</si>
  <si>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</si>
  <si>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</si>
  <si>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</si>
  <si>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</si>
  <si>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</si>
  <si>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</si>
  <si>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</si>
  <si>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</si>
  <si>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</si>
  <si>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</si>
  <si>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เงินกู้ยืมระยะสั้นจากกิจการอื่น</t>
  </si>
  <si>
    <t>เงินกู้ยืมระยะสั้นจากกิจการที่เกี่ยวข้องกัน</t>
  </si>
  <si>
    <t>ส่วนของเงินกู้ยืมระยะยาวจากสถาบันการเงิน</t>
  </si>
  <si>
    <t>ที่ถึงกำหนดชำระภายในหนึ่งปี - สุทธิ</t>
  </si>
  <si>
    <t>ส่วนของหุ้นกู้ที่ถึงกำหนดชำระภายในหนึ่งปี - สุทธิ</t>
  </si>
  <si>
    <t>ส่วนของหนี้สินตามสัญญาเช่าที่ถึงกำหนดชำระภายในหนึ่งปี - สุทธิ</t>
  </si>
  <si>
    <t xml:space="preserve">หนี้สินอนุพันธ์ทางการเงิน 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</si>
  <si>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</si>
  <si>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</si>
  <si>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</si>
  <si>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</si>
  <si>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เจ้าหนี้การค้าที่ครบกำหนดชำระเกินกว่าหนึ่งปี</t>
  </si>
  <si>
    <t>เจ้าหนี้จากการลงทุนในบริษัทร่วมที่ครบกำหนดชำระเกินกว่าหนึ่งปี</t>
  </si>
  <si>
    <t>เงินกู้ยืมระยะยาวจากสถาบันการเงิน - สุทธิ</t>
  </si>
  <si>
    <t>เงินกู้ยืมระยะยาวจากกิจการอื่น</t>
  </si>
  <si>
    <t>หุ้นกู้ - สุทธิ</t>
  </si>
  <si>
    <t>หนี้สินตามสัญญาเช่า - สุทธิ</t>
  </si>
  <si>
    <t>หนี้สินอนุพันธ์ทางการเงิน</t>
  </si>
  <si>
    <t>หนี้สินภาษีเงินได้รอการตัดบัญชี</t>
  </si>
  <si>
    <t>ประมาณการหนี้สินขั้นต่ำที่ต้องจ่ายตามสัญญารับสิทธิขายไฟฟ้า</t>
  </si>
  <si>
    <t>ประมาณการหนี้สินการรื้อถอนสินทรัพย์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</si>
  <si>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</si>
  <si>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</si>
  <si>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</si>
  <si>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</si>
  <si>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</si>
  <si>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</si>
  <si>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</si>
  <si>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</si>
  <si>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>หุ้นสามัญ 2,700,000,000 หุ้น มูลค่าที่ตราไว้หุ้นละ 2 บาท</t>
  </si>
  <si>
    <t>ทุนที่ออกและชำระแล้ว</t>
  </si>
  <si>
    <t>หุ้นสามัญ 2,606,900,000 หุ้น จ่ายชำระแล้วเต็มมูลค่า</t>
  </si>
  <si>
    <t>ส่วนเกินมูลค่าหุ้นสามัญ</t>
  </si>
  <si>
    <t>หุ้นกู้ด้อยสิทธิที่มีลักษณะคล้ายทุน</t>
  </si>
  <si>
    <t>ทุนสำรองอื่น - การจ่ายโดยใช้หุ้นเป็นเกณฑ์</t>
  </si>
  <si>
    <t>จัดสรรแล้ว - สำรองตามกฎหมาย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</si>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</sst>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;\(#,##0\)"/>
    <numFmt numFmtId="165" formatCode="#,##0;\(#,##0\);\-"/>
    <numFmt numFmtId="166" formatCode="#,##0.00;\(#,##0.00\);\-"/>
    <numFmt numFmtId="167" formatCode="#,##0.0;\(#,##0.0\)"/>
    <numFmt numFmtId="168" formatCode="#,##0;\ \(#,##0\)"/>
    <numFmt numFmtId="169" formatCode="_-* #,##0_-;\-* #,##0_-;_-* &quot;-&quot;??_-;_-@_-"/>
    <numFmt numFmtId="170" formatCode="#,##0;\(#,##0\);&quot;-&quot;;@"/>
    <numFmt numFmtId="171" formatCode="_(* #,##0.00_);_(* \(#,##0.00\);_(* &quot;-&quot;??_);_(@_)"/>
    <numFmt numFmtId="172" formatCode="_-* #,##0.00_-;\-* #,##0.00_-;_-* &quot;-&quot;??_-;_-@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0"/>
      <color theme="1"/>
      <name val="Arial"/>
      <family val="2"/>
    </font>
    <font>
      <sz val="15"/>
      <name val="AngsanaUPC"/>
      <family val="1"/>
    </font>
    <font>
      <sz val="11"/>
      <color indexed="8"/>
      <name val="Calibri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000000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11" fillId="0" borderId="0"/>
  </cellStyleXfs>
  <cellXfs count="214">
    <xf numFmtId="0" fontId="0" fillId="0" borderId="0" xfId="0"/>
    <xf numFmtId="43" fontId="4" fillId="0" borderId="0" xfId="1" applyFont="1" applyFill="1" applyAlignment="1">
      <alignment vertical="center"/>
    </xf>
    <xf numFmtId="165" fontId="4" fillId="0" borderId="0" xfId="6" applyNumberFormat="1" applyFont="1" applyFill="1" applyAlignment="1">
      <alignment horizontal="right" vertical="center"/>
    </xf>
    <xf numFmtId="165" fontId="4" fillId="0" borderId="1" xfId="6" applyNumberFormat="1" applyFont="1" applyFill="1" applyBorder="1" applyAlignment="1">
      <alignment horizontal="right" vertical="center"/>
    </xf>
    <xf numFmtId="165" fontId="4" fillId="0" borderId="0" xfId="6" applyNumberFormat="1" applyFont="1" applyFill="1" applyBorder="1" applyAlignment="1">
      <alignment horizontal="right" vertical="center"/>
    </xf>
    <xf numFmtId="165" fontId="4" fillId="0" borderId="0" xfId="1" applyNumberFormat="1" applyFont="1" applyFill="1" applyBorder="1" applyAlignment="1">
      <alignment vertical="center"/>
    </xf>
    <xf numFmtId="169" fontId="4" fillId="0" borderId="0" xfId="8" applyNumberFormat="1" applyFont="1" applyFill="1" applyBorder="1" applyAlignment="1">
      <alignment vertical="center"/>
    </xf>
    <xf numFmtId="165" fontId="3" fillId="0" borderId="0" xfId="8" applyNumberFormat="1" applyFont="1" applyFill="1" applyAlignment="1">
      <alignment horizontal="right" vertical="center"/>
    </xf>
    <xf numFmtId="164" fontId="3" fillId="0" borderId="1" xfId="8" applyNumberFormat="1" applyFont="1" applyFill="1" applyBorder="1" applyAlignment="1">
      <alignment horizontal="right" vertical="center"/>
    </xf>
    <xf numFmtId="165" fontId="3" fillId="0" borderId="1" xfId="8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3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right" vertical="center"/>
    </xf>
    <xf numFmtId="43" fontId="3" fillId="0" borderId="0" xfId="1" applyFont="1" applyFill="1" applyAlignment="1">
      <alignment horizontal="center" vertical="center"/>
    </xf>
    <xf numFmtId="0" fontId="2" fillId="0" borderId="0" xfId="10" applyFont="1" applyAlignment="1">
      <alignment vertical="center"/>
    </xf>
    <xf numFmtId="164" fontId="3" fillId="0" borderId="0" xfId="10" applyNumberFormat="1" applyFont="1" applyAlignment="1">
      <alignment vertical="center"/>
    </xf>
    <xf numFmtId="164" fontId="3" fillId="0" borderId="0" xfId="10" applyNumberFormat="1" applyFont="1" applyAlignment="1">
      <alignment horizontal="center" vertical="center"/>
    </xf>
    <xf numFmtId="165" fontId="3" fillId="0" borderId="0" xfId="10" applyNumberFormat="1" applyFont="1" applyAlignment="1">
      <alignment horizontal="center" vertical="center"/>
    </xf>
    <xf numFmtId="0" fontId="3" fillId="0" borderId="0" xfId="0" applyFont="1"/>
    <xf numFmtId="0" fontId="2" fillId="0" borderId="5" xfId="10" applyFont="1" applyBorder="1" applyAlignment="1">
      <alignment horizontal="left" vertical="center"/>
    </xf>
    <xf numFmtId="164" fontId="3" fillId="0" borderId="5" xfId="10" applyNumberFormat="1" applyFont="1" applyBorder="1" applyAlignment="1">
      <alignment vertical="center"/>
    </xf>
    <xf numFmtId="164" fontId="3" fillId="0" borderId="5" xfId="10" applyNumberFormat="1" applyFont="1" applyBorder="1" applyAlignment="1">
      <alignment horizontal="center" vertical="center"/>
    </xf>
    <xf numFmtId="165" fontId="3" fillId="0" borderId="5" xfId="10" applyNumberFormat="1" applyFont="1" applyBorder="1" applyAlignment="1">
      <alignment horizontal="center" vertical="center"/>
    </xf>
    <xf numFmtId="165" fontId="2" fillId="0" borderId="5" xfId="10" applyNumberFormat="1" applyFont="1" applyBorder="1" applyAlignment="1">
      <alignment horizontal="center" vertical="center"/>
    </xf>
    <xf numFmtId="165" fontId="2" fillId="0" borderId="0" xfId="10" applyNumberFormat="1" applyFont="1" applyAlignment="1">
      <alignment vertical="center"/>
    </xf>
    <xf numFmtId="165" fontId="2" fillId="0" borderId="0" xfId="10" applyNumberFormat="1" applyFont="1" applyAlignment="1">
      <alignment horizontal="right" vertical="center"/>
    </xf>
    <xf numFmtId="165" fontId="2" fillId="0" borderId="0" xfId="10" applyNumberFormat="1" applyFont="1" applyAlignment="1">
      <alignment horizontal="center" vertical="center"/>
    </xf>
    <xf numFmtId="164" fontId="2" fillId="0" borderId="0" xfId="0" quotePrefix="1" applyNumberFormat="1" applyFont="1" applyAlignment="1">
      <alignment horizontal="right" vertical="center"/>
    </xf>
    <xf numFmtId="164" fontId="2" fillId="0" borderId="0" xfId="4" applyNumberFormat="1" applyFont="1" applyAlignment="1">
      <alignment horizontal="right" vertical="center"/>
    </xf>
    <xf numFmtId="165" fontId="2" fillId="0" borderId="0" xfId="4" quotePrefix="1" applyNumberFormat="1" applyFont="1" applyAlignment="1">
      <alignment horizontal="right" vertical="center"/>
    </xf>
    <xf numFmtId="164" fontId="3" fillId="0" borderId="0" xfId="4" applyNumberFormat="1" applyFont="1" applyAlignment="1">
      <alignment vertical="center"/>
    </xf>
    <xf numFmtId="165" fontId="2" fillId="0" borderId="0" xfId="10" quotePrefix="1" applyNumberFormat="1" applyFont="1" applyAlignment="1">
      <alignment horizontal="right" vertical="center"/>
    </xf>
    <xf numFmtId="164" fontId="2" fillId="0" borderId="0" xfId="10" applyNumberFormat="1" applyFont="1" applyAlignment="1">
      <alignment horizontal="center" vertical="center"/>
    </xf>
    <xf numFmtId="165" fontId="2" fillId="0" borderId="5" xfId="1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horizontal="center" vertical="center"/>
    </xf>
    <xf numFmtId="164" fontId="3" fillId="0" borderId="0" xfId="0" quotePrefix="1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horizontal="right" vertical="center"/>
    </xf>
    <xf numFmtId="167" fontId="3" fillId="0" borderId="0" xfId="0" quotePrefix="1" applyNumberFormat="1" applyFont="1" applyAlignment="1">
      <alignment horizontal="center" vertical="center"/>
    </xf>
    <xf numFmtId="165" fontId="3" fillId="0" borderId="2" xfId="0" applyNumberFormat="1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164" fontId="3" fillId="0" borderId="5" xfId="10" applyNumberFormat="1" applyFont="1" applyBorder="1" applyAlignment="1">
      <alignment horizontal="left" vertical="center"/>
    </xf>
    <xf numFmtId="0" fontId="3" fillId="0" borderId="5" xfId="10" applyFont="1" applyBorder="1"/>
    <xf numFmtId="164" fontId="2" fillId="0" borderId="5" xfId="10" applyNumberFormat="1" applyFont="1" applyBorder="1" applyAlignment="1">
      <alignment vertical="center"/>
    </xf>
    <xf numFmtId="164" fontId="2" fillId="0" borderId="0" xfId="10" applyNumberFormat="1" applyFont="1" applyAlignment="1">
      <alignment vertical="center"/>
    </xf>
    <xf numFmtId="0" fontId="2" fillId="0" borderId="0" xfId="0" applyFont="1"/>
    <xf numFmtId="165" fontId="3" fillId="0" borderId="5" xfId="10" applyNumberFormat="1" applyFont="1" applyBorder="1" applyAlignment="1">
      <alignment vertical="center"/>
    </xf>
    <xf numFmtId="0" fontId="3" fillId="0" borderId="0" xfId="0" quotePrefix="1" applyFont="1" applyAlignment="1">
      <alignment vertical="center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4" fontId="3" fillId="0" borderId="0" xfId="0" quotePrefix="1" applyNumberFormat="1" applyFont="1" applyAlignment="1">
      <alignment vertic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72" fontId="3" fillId="0" borderId="0" xfId="10" applyNumberFormat="1" applyFont="1" applyAlignment="1">
      <alignment horizontal="center" vertical="center"/>
    </xf>
    <xf numFmtId="164" fontId="2" fillId="0" borderId="0" xfId="2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164" fontId="4" fillId="0" borderId="0" xfId="2" applyNumberFormat="1" applyFont="1" applyAlignment="1">
      <alignment horizontal="center" vertical="center"/>
    </xf>
    <xf numFmtId="165" fontId="4" fillId="0" borderId="0" xfId="2" applyNumberFormat="1" applyFont="1" applyAlignment="1">
      <alignment horizontal="center" vertical="center"/>
    </xf>
    <xf numFmtId="164" fontId="4" fillId="0" borderId="0" xfId="2" applyNumberFormat="1" applyFont="1" applyAlignment="1">
      <alignment vertical="center"/>
    </xf>
    <xf numFmtId="0" fontId="2" fillId="0" borderId="1" xfId="2" applyFont="1" applyBorder="1" applyAlignment="1">
      <alignment horizontal="left" vertical="center"/>
    </xf>
    <xf numFmtId="164" fontId="3" fillId="0" borderId="1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6" fontId="4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165" fontId="5" fillId="0" borderId="0" xfId="2" applyNumberFormat="1" applyFont="1" applyAlignment="1">
      <alignment vertical="center"/>
    </xf>
    <xf numFmtId="165" fontId="5" fillId="0" borderId="0" xfId="2" quotePrefix="1" applyNumberFormat="1" applyFont="1" applyAlignment="1">
      <alignment horizontal="right" vertical="center"/>
    </xf>
    <xf numFmtId="164" fontId="5" fillId="0" borderId="0" xfId="2" applyNumberFormat="1" applyFont="1" applyAlignment="1">
      <alignment horizontal="center" vertical="center"/>
    </xf>
    <xf numFmtId="165" fontId="5" fillId="0" borderId="1" xfId="2" applyNumberFormat="1" applyFont="1" applyBorder="1" applyAlignment="1">
      <alignment horizontal="right" vertical="center"/>
    </xf>
    <xf numFmtId="165" fontId="5" fillId="0" borderId="0" xfId="2" applyNumberFormat="1" applyFont="1" applyAlignment="1">
      <alignment horizontal="center" vertical="center"/>
    </xf>
    <xf numFmtId="165" fontId="4" fillId="0" borderId="0" xfId="2" applyNumberFormat="1" applyFont="1" applyAlignment="1">
      <alignment horizontal="right" vertical="center"/>
    </xf>
    <xf numFmtId="165" fontId="4" fillId="0" borderId="1" xfId="2" applyNumberFormat="1" applyFont="1" applyBorder="1" applyAlignment="1">
      <alignment horizontal="right" vertical="center"/>
    </xf>
    <xf numFmtId="167" fontId="5" fillId="0" borderId="0" xfId="2" applyNumberFormat="1" applyFont="1" applyAlignment="1">
      <alignment vertical="center"/>
    </xf>
    <xf numFmtId="167" fontId="4" fillId="0" borderId="0" xfId="2" applyNumberFormat="1" applyFont="1" applyAlignment="1">
      <alignment vertical="center"/>
    </xf>
    <xf numFmtId="167" fontId="4" fillId="0" borderId="0" xfId="2" applyNumberFormat="1" applyFont="1" applyAlignment="1">
      <alignment horizontal="center" vertical="center"/>
    </xf>
    <xf numFmtId="167" fontId="4" fillId="0" borderId="0" xfId="2" applyNumberFormat="1" applyFont="1" applyAlignment="1">
      <alignment horizontal="right" vertical="center"/>
    </xf>
    <xf numFmtId="164" fontId="5" fillId="0" borderId="0" xfId="2" applyNumberFormat="1" applyFont="1" applyAlignment="1">
      <alignment vertical="center"/>
    </xf>
    <xf numFmtId="164" fontId="4" fillId="0" borderId="0" xfId="2" applyNumberFormat="1" applyFont="1" applyAlignment="1">
      <alignment horizontal="right" vertical="center"/>
    </xf>
    <xf numFmtId="164" fontId="4" fillId="0" borderId="0" xfId="3" applyNumberFormat="1" applyFont="1" applyAlignment="1">
      <alignment horizontal="center" vertical="center"/>
    </xf>
    <xf numFmtId="165" fontId="4" fillId="0" borderId="0" xfId="2" applyNumberFormat="1" applyFont="1" applyAlignment="1">
      <alignment vertical="center"/>
    </xf>
    <xf numFmtId="0" fontId="4" fillId="0" borderId="0" xfId="2" applyFont="1" applyAlignment="1">
      <alignment horizontal="left" vertical="center"/>
    </xf>
    <xf numFmtId="164" fontId="4" fillId="0" borderId="0" xfId="2" quotePrefix="1" applyNumberFormat="1" applyFont="1" applyAlignment="1">
      <alignment vertical="center"/>
    </xf>
    <xf numFmtId="37" fontId="4" fillId="0" borderId="0" xfId="4" applyNumberFormat="1" applyFont="1" applyAlignment="1">
      <alignment vertical="center"/>
    </xf>
    <xf numFmtId="165" fontId="4" fillId="0" borderId="2" xfId="2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0" xfId="5" applyNumberFormat="1" applyFont="1" applyAlignment="1">
      <alignment vertical="center"/>
    </xf>
    <xf numFmtId="164" fontId="2" fillId="0" borderId="0" xfId="5" applyNumberFormat="1" applyFont="1" applyAlignment="1">
      <alignment vertical="center"/>
    </xf>
    <xf numFmtId="164" fontId="3" fillId="0" borderId="0" xfId="5" applyNumberFormat="1" applyFont="1" applyAlignment="1">
      <alignment vertical="center"/>
    </xf>
    <xf numFmtId="164" fontId="9" fillId="0" borderId="0" xfId="5" applyNumberFormat="1" applyFont="1" applyAlignment="1">
      <alignment vertical="center"/>
    </xf>
    <xf numFmtId="165" fontId="9" fillId="0" borderId="0" xfId="5" applyNumberFormat="1" applyFont="1" applyAlignment="1">
      <alignment horizontal="right" vertical="center"/>
    </xf>
    <xf numFmtId="165" fontId="10" fillId="0" borderId="0" xfId="5" applyNumberFormat="1" applyFont="1" applyAlignment="1">
      <alignment horizontal="right" vertical="center"/>
    </xf>
    <xf numFmtId="0" fontId="2" fillId="0" borderId="1" xfId="5" applyFont="1" applyBorder="1" applyAlignment="1">
      <alignment vertical="center"/>
    </xf>
    <xf numFmtId="164" fontId="3" fillId="0" borderId="1" xfId="5" applyNumberFormat="1" applyFont="1" applyBorder="1" applyAlignment="1">
      <alignment vertical="center"/>
    </xf>
    <xf numFmtId="164" fontId="9" fillId="0" borderId="1" xfId="5" applyNumberFormat="1" applyFont="1" applyBorder="1" applyAlignment="1">
      <alignment vertical="center"/>
    </xf>
    <xf numFmtId="165" fontId="9" fillId="0" borderId="1" xfId="5" applyNumberFormat="1" applyFont="1" applyBorder="1" applyAlignment="1">
      <alignment horizontal="right" vertical="center"/>
    </xf>
    <xf numFmtId="164" fontId="5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5" fontId="4" fillId="0" borderId="0" xfId="5" applyNumberFormat="1" applyFont="1" applyAlignment="1">
      <alignment horizontal="right" vertical="center"/>
    </xf>
    <xf numFmtId="165" fontId="5" fillId="0" borderId="1" xfId="5" applyNumberFormat="1" applyFont="1" applyBorder="1" applyAlignment="1">
      <alignment horizontal="center" vertical="center"/>
    </xf>
    <xf numFmtId="165" fontId="5" fillId="0" borderId="1" xfId="5" applyNumberFormat="1" applyFont="1" applyBorder="1" applyAlignment="1">
      <alignment vertical="center"/>
    </xf>
    <xf numFmtId="165" fontId="5" fillId="0" borderId="1" xfId="5" applyNumberFormat="1" applyFont="1" applyBorder="1" applyAlignment="1">
      <alignment horizontal="right" vertical="center"/>
    </xf>
    <xf numFmtId="165" fontId="5" fillId="0" borderId="0" xfId="5" applyNumberFormat="1" applyFont="1" applyAlignment="1">
      <alignment horizontal="center" vertical="center"/>
    </xf>
    <xf numFmtId="165" fontId="5" fillId="0" borderId="0" xfId="5" applyNumberFormat="1" applyFont="1" applyAlignment="1">
      <alignment horizontal="center"/>
    </xf>
    <xf numFmtId="165" fontId="5" fillId="0" borderId="0" xfId="5" applyNumberFormat="1" applyFont="1" applyAlignment="1">
      <alignment horizontal="right" vertical="center"/>
    </xf>
    <xf numFmtId="164" fontId="5" fillId="0" borderId="0" xfId="5" applyNumberFormat="1" applyFont="1" applyAlignment="1">
      <alignment horizontal="right" vertical="center"/>
    </xf>
    <xf numFmtId="165" fontId="5" fillId="0" borderId="0" xfId="5" applyNumberFormat="1" applyFont="1" applyAlignment="1">
      <alignment horizontal="right" vertical="center" wrapText="1"/>
    </xf>
    <xf numFmtId="165" fontId="5" fillId="0" borderId="0" xfId="5" quotePrefix="1" applyNumberFormat="1" applyFont="1" applyAlignment="1">
      <alignment horizontal="right" vertical="center"/>
    </xf>
    <xf numFmtId="164" fontId="4" fillId="0" borderId="0" xfId="5" applyNumberFormat="1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0" borderId="0" xfId="5" applyFont="1" applyAlignment="1">
      <alignment vertical="center"/>
    </xf>
    <xf numFmtId="15" fontId="5" fillId="0" borderId="0" xfId="5" applyNumberFormat="1" applyFont="1" applyAlignment="1">
      <alignment vertical="center"/>
    </xf>
    <xf numFmtId="165" fontId="4" fillId="0" borderId="1" xfId="5" applyNumberFormat="1" applyFont="1" applyBorder="1" applyAlignment="1">
      <alignment horizontal="right" vertical="center"/>
    </xf>
    <xf numFmtId="165" fontId="4" fillId="0" borderId="2" xfId="5" applyNumberFormat="1" applyFont="1" applyBorder="1" applyAlignment="1">
      <alignment horizontal="right" vertical="center"/>
    </xf>
    <xf numFmtId="164" fontId="9" fillId="0" borderId="0" xfId="5" applyNumberFormat="1" applyFont="1" applyAlignment="1">
      <alignment horizontal="center" vertical="center"/>
    </xf>
    <xf numFmtId="164" fontId="9" fillId="0" borderId="1" xfId="5" applyNumberFormat="1" applyFont="1" applyBorder="1" applyAlignment="1">
      <alignment horizontal="center" vertical="center"/>
    </xf>
    <xf numFmtId="15" fontId="4" fillId="0" borderId="0" xfId="5" applyNumberFormat="1" applyFont="1" applyAlignment="1">
      <alignment vertical="center"/>
    </xf>
    <xf numFmtId="15" fontId="5" fillId="0" borderId="0" xfId="5" applyNumberFormat="1" applyFont="1" applyAlignment="1">
      <alignment horizontal="center" vertical="center"/>
    </xf>
    <xf numFmtId="164" fontId="2" fillId="0" borderId="0" xfId="7" applyNumberFormat="1" applyFont="1" applyAlignment="1">
      <alignment vertical="center"/>
    </xf>
    <xf numFmtId="164" fontId="3" fillId="0" borderId="0" xfId="7" applyNumberFormat="1" applyFont="1" applyAlignment="1">
      <alignment vertical="center"/>
    </xf>
    <xf numFmtId="164" fontId="4" fillId="0" borderId="0" xfId="7" applyNumberFormat="1" applyFont="1" applyAlignment="1">
      <alignment horizontal="center" vertical="center"/>
    </xf>
    <xf numFmtId="164" fontId="4" fillId="0" borderId="0" xfId="7" applyNumberFormat="1" applyFont="1" applyAlignment="1">
      <alignment vertical="center"/>
    </xf>
    <xf numFmtId="164" fontId="4" fillId="0" borderId="0" xfId="7" applyNumberFormat="1" applyFont="1" applyAlignment="1">
      <alignment horizontal="right" vertical="center"/>
    </xf>
    <xf numFmtId="0" fontId="4" fillId="0" borderId="0" xfId="4" applyFont="1"/>
    <xf numFmtId="0" fontId="3" fillId="0" borderId="0" xfId="7" applyFont="1" applyAlignment="1">
      <alignment vertical="center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vertical="center"/>
    </xf>
    <xf numFmtId="164" fontId="2" fillId="0" borderId="1" xfId="2" applyNumberFormat="1" applyFont="1" applyBorder="1" applyAlignment="1">
      <alignment vertical="center"/>
    </xf>
    <xf numFmtId="0" fontId="3" fillId="0" borderId="1" xfId="7" applyFont="1" applyBorder="1" applyAlignment="1">
      <alignment vertical="center"/>
    </xf>
    <xf numFmtId="0" fontId="4" fillId="0" borderId="1" xfId="7" applyFont="1" applyBorder="1" applyAlignment="1">
      <alignment horizontal="center" vertical="center"/>
    </xf>
    <xf numFmtId="0" fontId="4" fillId="0" borderId="1" xfId="7" applyFont="1" applyBorder="1" applyAlignment="1">
      <alignment vertical="center"/>
    </xf>
    <xf numFmtId="164" fontId="4" fillId="0" borderId="1" xfId="7" applyNumberFormat="1" applyFont="1" applyBorder="1" applyAlignment="1">
      <alignment vertical="center"/>
    </xf>
    <xf numFmtId="164" fontId="5" fillId="0" borderId="1" xfId="7" applyNumberFormat="1" applyFont="1" applyBorder="1" applyAlignment="1">
      <alignment horizontal="center" vertical="center"/>
    </xf>
    <xf numFmtId="164" fontId="5" fillId="0" borderId="1" xfId="7" applyNumberFormat="1" applyFont="1" applyBorder="1" applyAlignment="1">
      <alignment vertical="center"/>
    </xf>
    <xf numFmtId="165" fontId="5" fillId="0" borderId="1" xfId="7" applyNumberFormat="1" applyFont="1" applyBorder="1" applyAlignment="1">
      <alignment horizontal="right" vertical="center"/>
    </xf>
    <xf numFmtId="164" fontId="5" fillId="0" borderId="0" xfId="7" applyNumberFormat="1" applyFont="1" applyAlignment="1">
      <alignment horizontal="center" vertical="center"/>
    </xf>
    <xf numFmtId="164" fontId="5" fillId="0" borderId="4" xfId="7" applyNumberFormat="1" applyFont="1" applyBorder="1" applyAlignment="1">
      <alignment horizontal="right" vertical="center"/>
    </xf>
    <xf numFmtId="164" fontId="5" fillId="0" borderId="0" xfId="7" applyNumberFormat="1" applyFont="1" applyAlignment="1">
      <alignment vertical="center"/>
    </xf>
    <xf numFmtId="165" fontId="5" fillId="0" borderId="0" xfId="7" applyNumberFormat="1" applyFont="1" applyAlignment="1">
      <alignment horizontal="right" vertical="center"/>
    </xf>
    <xf numFmtId="0" fontId="5" fillId="0" borderId="0" xfId="7" applyFont="1" applyAlignment="1">
      <alignment vertical="center"/>
    </xf>
    <xf numFmtId="165" fontId="4" fillId="0" borderId="0" xfId="7" applyNumberFormat="1" applyFont="1" applyAlignment="1">
      <alignment vertical="center"/>
    </xf>
    <xf numFmtId="164" fontId="5" fillId="0" borderId="1" xfId="7" applyNumberFormat="1" applyFont="1" applyBorder="1" applyAlignment="1">
      <alignment horizontal="right" vertical="center"/>
    </xf>
    <xf numFmtId="168" fontId="5" fillId="0" borderId="0" xfId="7" applyNumberFormat="1" applyFont="1" applyAlignment="1">
      <alignment horizontal="right" vertical="center"/>
    </xf>
    <xf numFmtId="164" fontId="5" fillId="0" borderId="0" xfId="7" applyNumberFormat="1" applyFont="1" applyAlignment="1">
      <alignment horizontal="right" vertical="center"/>
    </xf>
    <xf numFmtId="165" fontId="5" fillId="0" borderId="0" xfId="2" applyNumberFormat="1" applyFont="1" applyAlignment="1">
      <alignment horizontal="right" vertical="center"/>
    </xf>
    <xf numFmtId="165" fontId="4" fillId="0" borderId="0" xfId="7" applyNumberFormat="1" applyFont="1" applyAlignment="1">
      <alignment horizontal="right" vertical="center"/>
    </xf>
    <xf numFmtId="15" fontId="5" fillId="0" borderId="0" xfId="7" applyNumberFormat="1" applyFont="1" applyAlignment="1">
      <alignment vertical="center"/>
    </xf>
    <xf numFmtId="165" fontId="4" fillId="0" borderId="2" xfId="7" applyNumberFormat="1" applyFont="1" applyBorder="1" applyAlignment="1">
      <alignment vertical="center"/>
    </xf>
    <xf numFmtId="0" fontId="4" fillId="0" borderId="0" xfId="4" applyFont="1" applyAlignment="1">
      <alignment horizontal="center"/>
    </xf>
    <xf numFmtId="165" fontId="4" fillId="0" borderId="0" xfId="4" applyNumberFormat="1" applyFont="1"/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horizontal="center" vertical="center"/>
    </xf>
    <xf numFmtId="164" fontId="2" fillId="0" borderId="0" xfId="3" applyNumberFormat="1" applyFont="1" applyAlignment="1">
      <alignment horizontal="right" vertical="center"/>
    </xf>
    <xf numFmtId="0" fontId="3" fillId="0" borderId="0" xfId="3" applyFont="1" applyAlignment="1">
      <alignment vertical="center"/>
    </xf>
    <xf numFmtId="0" fontId="2" fillId="0" borderId="1" xfId="5" applyFont="1" applyBorder="1" applyAlignment="1">
      <alignment horizontal="left" vertical="center"/>
    </xf>
    <xf numFmtId="0" fontId="2" fillId="0" borderId="1" xfId="3" applyFont="1" applyBorder="1" applyAlignment="1">
      <alignment vertical="center"/>
    </xf>
    <xf numFmtId="164" fontId="2" fillId="0" borderId="1" xfId="3" applyNumberFormat="1" applyFont="1" applyBorder="1" applyAlignment="1">
      <alignment horizontal="center" vertical="center"/>
    </xf>
    <xf numFmtId="164" fontId="2" fillId="0" borderId="1" xfId="3" applyNumberFormat="1" applyFont="1" applyBorder="1" applyAlignment="1">
      <alignment horizontal="right" vertical="center"/>
    </xf>
    <xf numFmtId="164" fontId="2" fillId="0" borderId="0" xfId="3" applyNumberFormat="1" applyFont="1" applyAlignment="1">
      <alignment vertical="center"/>
    </xf>
    <xf numFmtId="164" fontId="3" fillId="0" borderId="0" xfId="5" applyNumberFormat="1" applyFont="1" applyAlignment="1">
      <alignment horizontal="center" vertical="center"/>
    </xf>
    <xf numFmtId="164" fontId="3" fillId="0" borderId="0" xfId="5" applyNumberFormat="1" applyFont="1" applyAlignment="1">
      <alignment horizontal="right" vertical="center"/>
    </xf>
    <xf numFmtId="170" fontId="3" fillId="0" borderId="0" xfId="5" applyNumberFormat="1" applyFont="1" applyAlignment="1">
      <alignment horizontal="right" vertical="top"/>
    </xf>
    <xf numFmtId="165" fontId="2" fillId="0" borderId="0" xfId="2" quotePrefix="1" applyNumberFormat="1" applyFont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5" fontId="2" fillId="0" borderId="1" xfId="5" applyNumberFormat="1" applyFont="1" applyBorder="1" applyAlignment="1">
      <alignment horizontal="center" vertical="center"/>
    </xf>
    <xf numFmtId="164" fontId="2" fillId="0" borderId="0" xfId="5" applyNumberFormat="1" applyFont="1" applyAlignment="1">
      <alignment horizontal="center" vertical="center"/>
    </xf>
    <xf numFmtId="165" fontId="2" fillId="0" borderId="1" xfId="5" applyNumberFormat="1" applyFont="1" applyBorder="1" applyAlignment="1">
      <alignment horizontal="right" vertical="center"/>
    </xf>
    <xf numFmtId="165" fontId="2" fillId="0" borderId="0" xfId="5" applyNumberFormat="1" applyFont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5" fontId="3" fillId="0" borderId="0" xfId="3" applyNumberFormat="1" applyFont="1" applyAlignment="1">
      <alignment horizontal="right" vertical="center"/>
    </xf>
    <xf numFmtId="165" fontId="3" fillId="0" borderId="0" xfId="3" applyNumberFormat="1" applyFont="1" applyAlignment="1">
      <alignment vertical="center"/>
    </xf>
    <xf numFmtId="0" fontId="3" fillId="0" borderId="0" xfId="3" quotePrefix="1" applyFont="1" applyAlignment="1">
      <alignment vertical="center"/>
    </xf>
    <xf numFmtId="0" fontId="3" fillId="0" borderId="0" xfId="3" applyFont="1" applyAlignment="1">
      <alignment horizontal="center" vertical="center"/>
    </xf>
    <xf numFmtId="164" fontId="3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0" fontId="3" fillId="0" borderId="0" xfId="5" quotePrefix="1" applyFont="1" applyAlignment="1">
      <alignment vertical="center"/>
    </xf>
    <xf numFmtId="165" fontId="3" fillId="0" borderId="1" xfId="3" applyNumberFormat="1" applyFont="1" applyBorder="1" applyAlignment="1">
      <alignment horizontal="right" vertical="center"/>
    </xf>
    <xf numFmtId="43" fontId="3" fillId="0" borderId="0" xfId="3" applyNumberFormat="1" applyFont="1" applyAlignment="1">
      <alignment vertical="center"/>
    </xf>
    <xf numFmtId="0" fontId="2" fillId="0" borderId="0" xfId="5" applyFont="1" applyAlignment="1">
      <alignment vertical="center"/>
    </xf>
    <xf numFmtId="165" fontId="2" fillId="0" borderId="0" xfId="5" applyNumberFormat="1" applyFont="1" applyAlignment="1">
      <alignment horizontal="right" vertical="center"/>
    </xf>
    <xf numFmtId="167" fontId="3" fillId="0" borderId="0" xfId="3" applyNumberFormat="1" applyFont="1" applyAlignment="1">
      <alignment horizontal="center" vertical="center"/>
    </xf>
    <xf numFmtId="43" fontId="3" fillId="0" borderId="0" xfId="1" applyFont="1" applyFill="1" applyAlignment="1">
      <alignment vertical="center"/>
    </xf>
    <xf numFmtId="3" fontId="3" fillId="0" borderId="0" xfId="3" applyNumberFormat="1" applyFont="1" applyAlignment="1">
      <alignment vertical="center"/>
    </xf>
    <xf numFmtId="0" fontId="3" fillId="0" borderId="0" xfId="9" applyFont="1" applyAlignment="1">
      <alignment vertical="center"/>
    </xf>
    <xf numFmtId="0" fontId="3" fillId="0" borderId="0" xfId="9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171" fontId="3" fillId="0" borderId="0" xfId="3" applyNumberFormat="1" applyFont="1" applyAlignment="1">
      <alignment vertical="center"/>
    </xf>
    <xf numFmtId="165" fontId="3" fillId="0" borderId="0" xfId="6" applyNumberFormat="1" applyFont="1" applyFill="1" applyAlignment="1">
      <alignment horizontal="right" vertical="center"/>
    </xf>
    <xf numFmtId="169" fontId="2" fillId="0" borderId="0" xfId="8" applyNumberFormat="1" applyFont="1" applyFill="1" applyAlignment="1">
      <alignment vertical="center"/>
    </xf>
    <xf numFmtId="165" fontId="3" fillId="0" borderId="2" xfId="3" applyNumberFormat="1" applyFont="1" applyBorder="1" applyAlignment="1">
      <alignment horizontal="right" vertical="center"/>
    </xf>
    <xf numFmtId="0" fontId="3" fillId="0" borderId="1" xfId="3" applyFont="1" applyBorder="1" applyAlignment="1">
      <alignment vertical="center"/>
    </xf>
    <xf numFmtId="164" fontId="3" fillId="0" borderId="1" xfId="3" applyNumberFormat="1" applyFont="1" applyBorder="1" applyAlignment="1">
      <alignment horizontal="center" vertical="center"/>
    </xf>
    <xf numFmtId="164" fontId="3" fillId="0" borderId="1" xfId="3" applyNumberFormat="1" applyFont="1" applyBorder="1" applyAlignment="1">
      <alignment horizontal="right" vertical="center"/>
    </xf>
    <xf numFmtId="49" fontId="3" fillId="0" borderId="0" xfId="3" applyNumberFormat="1" applyFont="1" applyAlignment="1">
      <alignment horizontal="left" vertical="center"/>
    </xf>
    <xf numFmtId="0" fontId="3" fillId="0" borderId="0" xfId="8" applyNumberFormat="1" applyFont="1" applyFill="1" applyAlignment="1">
      <alignment horizontal="right" vertical="center"/>
    </xf>
    <xf numFmtId="164" fontId="3" fillId="0" borderId="0" xfId="8" applyNumberFormat="1" applyFont="1" applyFill="1" applyAlignment="1">
      <alignment horizontal="right" vertical="center"/>
    </xf>
    <xf numFmtId="43" fontId="3" fillId="0" borderId="1" xfId="6" applyFont="1" applyFill="1" applyBorder="1" applyAlignment="1">
      <alignment horizontal="right" vertical="center"/>
    </xf>
    <xf numFmtId="43" fontId="3" fillId="0" borderId="1" xfId="6" applyFont="1" applyFill="1" applyBorder="1" applyAlignment="1">
      <alignment vertical="center"/>
    </xf>
    <xf numFmtId="165" fontId="2" fillId="0" borderId="5" xfId="10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justify" vertical="center"/>
    </xf>
    <xf numFmtId="164" fontId="3" fillId="0" borderId="1" xfId="5" applyNumberFormat="1" applyFont="1" applyBorder="1" applyAlignment="1">
      <alignment horizontal="left" vertical="center"/>
    </xf>
    <xf numFmtId="165" fontId="5" fillId="0" borderId="1" xfId="5" applyNumberFormat="1" applyFont="1" applyBorder="1" applyAlignment="1">
      <alignment horizontal="center" vertical="center"/>
    </xf>
    <xf numFmtId="165" fontId="5" fillId="0" borderId="3" xfId="5" applyNumberFormat="1" applyFont="1" applyBorder="1" applyAlignment="1">
      <alignment horizontal="center" vertical="center"/>
    </xf>
    <xf numFmtId="164" fontId="5" fillId="0" borderId="1" xfId="7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left" vertical="center"/>
    </xf>
    <xf numFmtId="170" fontId="2" fillId="0" borderId="1" xfId="5" applyNumberFormat="1" applyFont="1" applyBorder="1" applyAlignment="1">
      <alignment horizontal="center" vertical="top"/>
    </xf>
    <xf numFmtId="0" fontId="3" fillId="0" borderId="1" xfId="3" applyFont="1" applyBorder="1" applyAlignment="1">
      <alignment horizontal="left" vertical="center" wrapText="1"/>
    </xf>
  </cellXfs>
  <cellStyles count="11">
    <cellStyle name="Comma" xfId="1" builtinId="3"/>
    <cellStyle name="Comma 2" xfId="8" xr:uid="{9204BC30-FFB8-4409-AD27-66142D302545}"/>
    <cellStyle name="Comma 3" xfId="6" xr:uid="{5A3CA4C1-BDE6-45CA-8047-34DE29FDB279}"/>
    <cellStyle name="Normal" xfId="0" builtinId="0"/>
    <cellStyle name="Normal 10 2 4" xfId="3" xr:uid="{699F2B70-7504-4FA6-98C8-38C91045ABCD}"/>
    <cellStyle name="Normal 10 2 4 2" xfId="9" xr:uid="{250EC5BB-094B-47E9-BD4A-E17B0EA379B4}"/>
    <cellStyle name="Normal 2" xfId="4" xr:uid="{C25FDC30-C660-490B-B0EA-A17C1148D045}"/>
    <cellStyle name="Normal 3" xfId="2" xr:uid="{8221466E-92F5-4B85-B598-EDFB43E588C6}"/>
    <cellStyle name="Normal 4" xfId="10" xr:uid="{1DC2FE95-6391-403D-A00A-4D4FD82A86A7}"/>
    <cellStyle name="Normal 6" xfId="5" xr:uid="{BA6050C9-A064-49A4-B4D9-F09A737C092B}"/>
    <cellStyle name="Normal 6 2" xfId="7" xr:uid="{24DEAAA1-F311-445F-9BC1-09770463A7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487C1-694F-4825-AE10-8C7EC6EA1DC6}">
  <dimension ref="A1:N161"/>
  <sheetViews>
    <sheetView tabSelected="1" zoomScaleNormal="100" workbookViewId="0"/>
  </sheetViews>
  <sheetFormatPr defaultColWidth="9.33203125" defaultRowHeight="18.600000000000001" x14ac:dyDescent="0.45"/>
  <cols>
    <col min="1" max="3" width="1.33203125" style="18" customWidth="1"/>
    <col min="4" max="4" width="47" style="18" customWidth="1"/>
    <col min="5" max="5" width="8.33203125" style="18" customWidth="1"/>
    <col min="6" max="6" width="0.6640625" style="18" customWidth="1"/>
    <col min="7" max="7" width="13.5546875" style="18" customWidth="1"/>
    <col min="8" max="8" width="0.6640625" style="18" customWidth="1"/>
    <col min="9" max="9" width="11.6640625" style="18" customWidth="1"/>
    <col min="10" max="10" width="0.6640625" style="18" customWidth="1"/>
    <col min="11" max="11" width="14.33203125" style="18" customWidth="1"/>
    <col min="12" max="12" width="0.6640625" style="18" customWidth="1"/>
    <col min="13" max="13" width="11.6640625" style="18" customWidth="1"/>
    <col min="14" max="16384" width="9.33203125" style="18"/>
  </cols>
  <sheetData>
    <row r="1" spans="1:13" ht="18" customHeight="1" x14ac:dyDescent="0.45">
      <c r="A1" s="14" t="s">
        <v>0</v>
      </c>
      <c r="B1" s="15"/>
      <c r="C1" s="15"/>
      <c r="D1" s="15"/>
      <c r="E1" s="16"/>
      <c r="F1" s="16"/>
      <c r="G1" s="17"/>
      <c r="H1" s="17"/>
      <c r="I1" s="17"/>
      <c r="J1" s="17"/>
      <c r="K1" s="17"/>
      <c r="L1" s="17"/>
      <c r="M1" s="17"/>
    </row>
    <row r="2" spans="1:13" ht="18" customHeight="1" x14ac:dyDescent="0.45">
      <c r="A2" s="14" t="s">
        <v>247</v>
      </c>
      <c r="B2" s="15"/>
      <c r="C2" s="15"/>
      <c r="D2" s="15"/>
      <c r="E2" s="16"/>
      <c r="F2" s="16"/>
      <c r="G2" s="17"/>
      <c r="H2" s="17"/>
      <c r="I2" s="17"/>
      <c r="J2" s="17"/>
      <c r="K2" s="17"/>
      <c r="L2" s="17"/>
      <c r="M2" s="17"/>
    </row>
    <row r="3" spans="1:13" ht="18" customHeight="1" x14ac:dyDescent="0.45">
      <c r="A3" s="19" t="s">
        <v>248</v>
      </c>
      <c r="B3" s="20"/>
      <c r="C3" s="20"/>
      <c r="D3" s="20"/>
      <c r="E3" s="21"/>
      <c r="F3" s="21"/>
      <c r="G3" s="22"/>
      <c r="H3" s="22"/>
      <c r="I3" s="22"/>
      <c r="J3" s="22"/>
      <c r="K3" s="22"/>
      <c r="L3" s="22"/>
      <c r="M3" s="22"/>
    </row>
    <row r="4" spans="1:13" ht="11.1" customHeight="1" x14ac:dyDescent="0.45">
      <c r="A4" s="15"/>
      <c r="B4" s="15"/>
      <c r="C4" s="15"/>
      <c r="D4" s="15"/>
      <c r="E4" s="16"/>
      <c r="F4" s="16"/>
      <c r="G4" s="17"/>
      <c r="H4" s="17"/>
      <c r="I4" s="17"/>
      <c r="J4" s="17"/>
      <c r="K4" s="17"/>
      <c r="L4" s="17"/>
      <c r="M4" s="17"/>
    </row>
    <row r="5" spans="1:13" ht="17.399999999999999" customHeight="1" x14ac:dyDescent="0.45">
      <c r="A5" s="15"/>
      <c r="B5" s="15"/>
      <c r="C5" s="15"/>
      <c r="D5" s="15"/>
      <c r="E5" s="16"/>
      <c r="F5" s="16"/>
      <c r="G5" s="204" t="s">
        <v>3</v>
      </c>
      <c r="H5" s="204"/>
      <c r="I5" s="204"/>
      <c r="J5" s="24"/>
      <c r="K5" s="204" t="s">
        <v>4</v>
      </c>
      <c r="L5" s="204"/>
      <c r="M5" s="204"/>
    </row>
    <row r="6" spans="1:13" ht="17.399999999999999" customHeight="1" x14ac:dyDescent="0.45">
      <c r="A6" s="15"/>
      <c r="B6" s="15"/>
      <c r="C6" s="15"/>
      <c r="D6" s="15"/>
      <c r="E6" s="16"/>
      <c r="F6" s="16"/>
      <c r="G6" s="25" t="s">
        <v>249</v>
      </c>
      <c r="H6" s="25"/>
      <c r="I6" s="25" t="s">
        <v>250</v>
      </c>
      <c r="J6" s="26"/>
      <c r="K6" s="25" t="s">
        <v>249</v>
      </c>
      <c r="L6" s="25"/>
      <c r="M6" s="25" t="s">
        <v>250</v>
      </c>
    </row>
    <row r="7" spans="1:13" ht="17.399999999999999" customHeight="1" x14ac:dyDescent="0.45">
      <c r="A7" s="15"/>
      <c r="B7" s="15"/>
      <c r="C7" s="15"/>
      <c r="D7" s="15"/>
      <c r="E7" s="16"/>
      <c r="F7" s="16"/>
      <c r="G7" s="27" t="s">
        <v>251</v>
      </c>
      <c r="H7" s="28"/>
      <c r="I7" s="29" t="s">
        <v>252</v>
      </c>
      <c r="J7" s="30"/>
      <c r="K7" s="27" t="s">
        <v>251</v>
      </c>
      <c r="L7" s="28"/>
      <c r="M7" s="29" t="s">
        <v>252</v>
      </c>
    </row>
    <row r="8" spans="1:13" ht="17.399999999999999" customHeight="1" x14ac:dyDescent="0.45">
      <c r="A8" s="15"/>
      <c r="B8" s="15"/>
      <c r="C8" s="15"/>
      <c r="D8" s="15"/>
      <c r="E8" s="16"/>
      <c r="F8" s="16"/>
      <c r="G8" s="31" t="s">
        <v>5</v>
      </c>
      <c r="H8" s="25"/>
      <c r="I8" s="31" t="s">
        <v>6</v>
      </c>
      <c r="J8" s="17"/>
      <c r="K8" s="31" t="s">
        <v>5</v>
      </c>
      <c r="L8" s="25"/>
      <c r="M8" s="31" t="s">
        <v>6</v>
      </c>
    </row>
    <row r="9" spans="1:13" ht="17.399999999999999" customHeight="1" x14ac:dyDescent="0.45">
      <c r="A9" s="15"/>
      <c r="B9" s="15"/>
      <c r="C9" s="15"/>
      <c r="D9" s="15"/>
      <c r="E9" s="23" t="s">
        <v>38</v>
      </c>
      <c r="F9" s="32"/>
      <c r="G9" s="33" t="s">
        <v>7</v>
      </c>
      <c r="H9" s="26"/>
      <c r="I9" s="33" t="s">
        <v>7</v>
      </c>
      <c r="J9" s="26"/>
      <c r="K9" s="33" t="s">
        <v>7</v>
      </c>
      <c r="L9" s="26"/>
      <c r="M9" s="33" t="s">
        <v>7</v>
      </c>
    </row>
    <row r="10" spans="1:13" ht="5.0999999999999996" customHeight="1" x14ac:dyDescent="0.45">
      <c r="A10" s="15"/>
      <c r="B10" s="15"/>
      <c r="C10" s="15"/>
      <c r="D10" s="15"/>
      <c r="E10" s="26"/>
      <c r="F10" s="32"/>
      <c r="G10" s="25"/>
      <c r="H10" s="26"/>
      <c r="I10" s="25"/>
      <c r="J10" s="26"/>
      <c r="K10" s="25"/>
      <c r="L10" s="26"/>
      <c r="M10" s="25"/>
    </row>
    <row r="11" spans="1:13" ht="17.399999999999999" customHeight="1" x14ac:dyDescent="0.45">
      <c r="A11" s="34" t="s">
        <v>253</v>
      </c>
      <c r="B11" s="35"/>
      <c r="C11" s="35"/>
      <c r="D11" s="35"/>
      <c r="E11" s="36"/>
      <c r="F11" s="36"/>
      <c r="G11" s="37"/>
      <c r="H11" s="37"/>
      <c r="I11" s="37"/>
      <c r="J11" s="37"/>
      <c r="K11" s="10"/>
      <c r="L11" s="37"/>
      <c r="M11" s="10"/>
    </row>
    <row r="12" spans="1:13" ht="3.75" customHeight="1" x14ac:dyDescent="0.45">
      <c r="A12" s="34"/>
      <c r="B12" s="35"/>
      <c r="C12" s="35"/>
      <c r="D12" s="35"/>
      <c r="E12" s="36"/>
      <c r="F12" s="36"/>
      <c r="G12" s="37"/>
      <c r="H12" s="37"/>
      <c r="I12" s="37"/>
      <c r="J12" s="37"/>
      <c r="K12" s="10"/>
      <c r="L12" s="37"/>
      <c r="M12" s="10"/>
    </row>
    <row r="13" spans="1:13" ht="17.399999999999999" customHeight="1" x14ac:dyDescent="0.45">
      <c r="A13" s="34" t="s">
        <v>254</v>
      </c>
      <c r="B13" s="35"/>
      <c r="C13" s="35"/>
      <c r="D13" s="35"/>
      <c r="E13" s="36"/>
      <c r="F13" s="36"/>
      <c r="G13" s="37"/>
      <c r="H13" s="37"/>
      <c r="I13" s="37"/>
      <c r="J13" s="37"/>
      <c r="K13" s="10"/>
      <c r="L13" s="37"/>
      <c r="M13" s="10"/>
    </row>
    <row r="14" spans="1:13" ht="5.0999999999999996" customHeight="1" x14ac:dyDescent="0.45">
      <c r="A14" s="34"/>
      <c r="B14" s="35"/>
      <c r="C14" s="35"/>
      <c r="D14" s="35"/>
      <c r="E14" s="36"/>
      <c r="F14" s="36"/>
      <c r="G14" s="37"/>
      <c r="H14" s="37"/>
      <c r="I14" s="37"/>
      <c r="J14" s="37"/>
      <c r="K14" s="10"/>
      <c r="L14" s="37"/>
      <c r="M14" s="10"/>
    </row>
    <row r="15" spans="1:13" ht="17.399999999999999" customHeight="1" x14ac:dyDescent="0.45">
      <c r="A15" s="35" t="s">
        <v>255</v>
      </c>
      <c r="B15" s="35"/>
      <c r="C15" s="35"/>
      <c r="D15" s="35"/>
      <c r="E15" s="36"/>
      <c r="F15" s="36"/>
      <c r="G15" s="38">
        <v>19767377</v>
      </c>
      <c r="H15" s="38"/>
      <c r="I15" s="38">
        <v>18784932</v>
      </c>
      <c r="J15" s="38"/>
      <c r="K15" s="38">
        <v>2361680</v>
      </c>
      <c r="L15" s="38"/>
      <c r="M15" s="38">
        <v>1070012</v>
      </c>
    </row>
    <row r="16" spans="1:13" ht="17.399999999999999" customHeight="1" x14ac:dyDescent="0.45">
      <c r="A16" s="35" t="s">
        <v>256</v>
      </c>
      <c r="B16" s="35"/>
      <c r="C16" s="35"/>
      <c r="D16" s="35"/>
      <c r="E16" s="36"/>
      <c r="F16" s="36"/>
      <c r="G16" s="38">
        <v>33153</v>
      </c>
      <c r="H16" s="38"/>
      <c r="I16" s="38">
        <v>121071</v>
      </c>
      <c r="J16" s="38"/>
      <c r="K16" s="38">
        <v>0</v>
      </c>
      <c r="L16" s="38"/>
      <c r="M16" s="38">
        <v>0</v>
      </c>
    </row>
    <row r="17" spans="1:13" ht="17.399999999999999" customHeight="1" x14ac:dyDescent="0.45">
      <c r="A17" s="35" t="s">
        <v>257</v>
      </c>
      <c r="B17" s="35"/>
      <c r="C17" s="35"/>
      <c r="D17" s="35"/>
      <c r="E17" s="36"/>
      <c r="F17" s="36"/>
      <c r="G17" s="38">
        <v>1022820</v>
      </c>
      <c r="H17" s="38"/>
      <c r="I17" s="38">
        <v>774377</v>
      </c>
      <c r="J17" s="38"/>
      <c r="K17" s="38">
        <v>0</v>
      </c>
      <c r="L17" s="38"/>
      <c r="M17" s="38">
        <v>0</v>
      </c>
    </row>
    <row r="18" spans="1:13" ht="17.399999999999999" customHeight="1" x14ac:dyDescent="0.45">
      <c r="A18" s="35" t="s">
        <v>258</v>
      </c>
      <c r="B18" s="35"/>
      <c r="C18" s="35"/>
      <c r="D18" s="35"/>
      <c r="E18" s="36">
        <v>6</v>
      </c>
      <c r="F18" s="36"/>
      <c r="G18" s="38">
        <v>13317547</v>
      </c>
      <c r="H18" s="38"/>
      <c r="I18" s="38">
        <v>14850799</v>
      </c>
      <c r="J18" s="38"/>
      <c r="K18" s="38">
        <v>3113322</v>
      </c>
      <c r="L18" s="38"/>
      <c r="M18" s="38">
        <v>2695984</v>
      </c>
    </row>
    <row r="19" spans="1:13" ht="17.399999999999999" customHeight="1" x14ac:dyDescent="0.45">
      <c r="A19" s="35" t="s">
        <v>259</v>
      </c>
      <c r="B19" s="35"/>
      <c r="C19" s="35"/>
      <c r="D19" s="35"/>
      <c r="E19" s="36"/>
      <c r="F19" s="39"/>
      <c r="G19" s="38">
        <v>270367</v>
      </c>
      <c r="H19" s="38"/>
      <c r="I19" s="38">
        <v>537643</v>
      </c>
      <c r="J19" s="38"/>
      <c r="K19" s="38">
        <v>243057</v>
      </c>
      <c r="L19" s="38"/>
      <c r="M19" s="38">
        <v>274870</v>
      </c>
    </row>
    <row r="20" spans="1:13" ht="17.399999999999999" customHeight="1" x14ac:dyDescent="0.45">
      <c r="A20" s="35" t="s">
        <v>260</v>
      </c>
      <c r="B20" s="35"/>
      <c r="C20" s="35"/>
      <c r="D20" s="35"/>
      <c r="E20" s="39">
        <v>18.600000000000001</v>
      </c>
      <c r="F20" s="39"/>
      <c r="G20" s="38">
        <v>7828824</v>
      </c>
      <c r="H20" s="38"/>
      <c r="I20" s="38">
        <v>8146854</v>
      </c>
      <c r="J20" s="38"/>
      <c r="K20" s="38">
        <v>17022904</v>
      </c>
      <c r="L20" s="38"/>
      <c r="M20" s="38">
        <v>19233382</v>
      </c>
    </row>
    <row r="21" spans="1:13" ht="17.399999999999999" customHeight="1" x14ac:dyDescent="0.45">
      <c r="A21" s="35" t="s">
        <v>261</v>
      </c>
      <c r="B21" s="35"/>
      <c r="C21" s="35"/>
      <c r="D21" s="35"/>
      <c r="E21" s="39"/>
      <c r="F21" s="39"/>
      <c r="G21" s="38">
        <v>224959</v>
      </c>
      <c r="H21" s="38"/>
      <c r="I21" s="38">
        <v>209744</v>
      </c>
      <c r="J21" s="38"/>
      <c r="K21" s="38">
        <v>0</v>
      </c>
      <c r="L21" s="38"/>
      <c r="M21" s="38">
        <v>209744</v>
      </c>
    </row>
    <row r="22" spans="1:13" ht="17.399999999999999" customHeight="1" x14ac:dyDescent="0.45">
      <c r="A22" s="35" t="s">
        <v>262</v>
      </c>
      <c r="B22" s="35"/>
      <c r="C22" s="35"/>
      <c r="D22" s="35"/>
      <c r="E22" s="39"/>
      <c r="F22" s="39"/>
      <c r="G22" s="38"/>
      <c r="H22" s="38"/>
      <c r="I22" s="38"/>
      <c r="J22" s="38"/>
      <c r="K22" s="38"/>
      <c r="L22" s="38"/>
      <c r="M22" s="38"/>
    </row>
    <row r="23" spans="1:13" ht="17.399999999999999" customHeight="1" x14ac:dyDescent="0.45">
      <c r="A23" s="35"/>
      <c r="B23" s="35" t="s">
        <v>263</v>
      </c>
      <c r="C23" s="35"/>
      <c r="D23" s="35"/>
      <c r="E23" s="39">
        <v>18.7</v>
      </c>
      <c r="F23" s="39"/>
      <c r="G23" s="38">
        <v>9641</v>
      </c>
      <c r="H23" s="38"/>
      <c r="I23" s="38">
        <v>10149</v>
      </c>
      <c r="J23" s="38"/>
      <c r="K23" s="38">
        <v>463211</v>
      </c>
      <c r="L23" s="38"/>
      <c r="M23" s="38">
        <v>602976</v>
      </c>
    </row>
    <row r="24" spans="1:13" ht="17.399999999999999" customHeight="1" x14ac:dyDescent="0.45">
      <c r="A24" s="35" t="s">
        <v>264</v>
      </c>
      <c r="B24" s="35"/>
      <c r="C24" s="35"/>
      <c r="D24" s="35"/>
      <c r="E24" s="36"/>
      <c r="F24" s="39"/>
      <c r="G24" s="38">
        <v>0</v>
      </c>
      <c r="H24" s="38"/>
      <c r="I24" s="38">
        <v>1061859</v>
      </c>
      <c r="J24" s="38"/>
      <c r="K24" s="38">
        <v>0</v>
      </c>
      <c r="L24" s="38"/>
      <c r="M24" s="38">
        <v>0</v>
      </c>
    </row>
    <row r="25" spans="1:13" ht="17.399999999999999" customHeight="1" x14ac:dyDescent="0.45">
      <c r="A25" s="35" t="s">
        <v>265</v>
      </c>
      <c r="B25" s="35"/>
      <c r="C25" s="35"/>
      <c r="D25" s="35"/>
      <c r="E25" s="36"/>
      <c r="F25" s="36"/>
      <c r="G25" s="38">
        <v>1111938</v>
      </c>
      <c r="H25" s="38"/>
      <c r="I25" s="38">
        <v>1059078</v>
      </c>
      <c r="J25" s="38"/>
      <c r="K25" s="38">
        <v>3212</v>
      </c>
      <c r="L25" s="38"/>
      <c r="M25" s="38">
        <v>3289</v>
      </c>
    </row>
    <row r="26" spans="1:13" ht="17.399999999999999" customHeight="1" x14ac:dyDescent="0.45">
      <c r="A26" s="35" t="s">
        <v>266</v>
      </c>
      <c r="B26" s="35"/>
      <c r="C26" s="35"/>
      <c r="D26" s="35"/>
      <c r="E26" s="40"/>
      <c r="F26" s="36"/>
      <c r="G26" s="38">
        <v>45185</v>
      </c>
      <c r="H26" s="38"/>
      <c r="I26" s="38">
        <v>195578</v>
      </c>
      <c r="J26" s="38"/>
      <c r="K26" s="38">
        <v>121</v>
      </c>
      <c r="L26" s="38"/>
      <c r="M26" s="38">
        <v>191396</v>
      </c>
    </row>
    <row r="27" spans="1:13" ht="17.399999999999999" customHeight="1" x14ac:dyDescent="0.45">
      <c r="A27" s="35" t="s">
        <v>267</v>
      </c>
      <c r="B27" s="35"/>
      <c r="C27" s="35"/>
      <c r="D27" s="35"/>
      <c r="E27" s="40"/>
      <c r="F27" s="36"/>
      <c r="G27" s="38">
        <v>641484</v>
      </c>
      <c r="H27" s="38"/>
      <c r="I27" s="38">
        <v>673703</v>
      </c>
      <c r="J27" s="38"/>
      <c r="K27" s="38">
        <v>18590</v>
      </c>
      <c r="L27" s="38"/>
      <c r="M27" s="38">
        <v>45163</v>
      </c>
    </row>
    <row r="28" spans="1:13" ht="17.399999999999999" customHeight="1" x14ac:dyDescent="0.45">
      <c r="A28" s="35" t="s">
        <v>268</v>
      </c>
      <c r="B28" s="35"/>
      <c r="C28" s="35"/>
      <c r="D28" s="35"/>
      <c r="E28" s="36">
        <v>9</v>
      </c>
      <c r="F28" s="36"/>
      <c r="G28" s="41">
        <v>155366</v>
      </c>
      <c r="H28" s="38"/>
      <c r="I28" s="41">
        <v>0</v>
      </c>
      <c r="J28" s="38"/>
      <c r="K28" s="41">
        <v>0</v>
      </c>
      <c r="L28" s="38"/>
      <c r="M28" s="41">
        <v>0</v>
      </c>
    </row>
    <row r="29" spans="1:13" ht="5.0999999999999996" customHeight="1" x14ac:dyDescent="0.45">
      <c r="A29" s="15"/>
      <c r="B29" s="15"/>
      <c r="C29" s="15"/>
      <c r="D29" s="15"/>
      <c r="E29" s="26"/>
      <c r="F29" s="32"/>
      <c r="G29" s="25"/>
      <c r="H29" s="26"/>
      <c r="I29" s="25"/>
      <c r="J29" s="26"/>
      <c r="K29" s="25"/>
      <c r="L29" s="26"/>
      <c r="M29" s="25"/>
    </row>
    <row r="30" spans="1:13" ht="17.399999999999999" customHeight="1" x14ac:dyDescent="0.45">
      <c r="A30" s="34" t="s">
        <v>269</v>
      </c>
      <c r="B30" s="35"/>
      <c r="C30" s="35"/>
      <c r="D30" s="35"/>
      <c r="E30" s="36"/>
      <c r="F30" s="36"/>
      <c r="G30" s="41">
        <f>SUM(G15:G28)</f>
        <v>44428661</v>
      </c>
      <c r="H30" s="38"/>
      <c r="I30" s="41">
        <f>SUM(I15:I28)</f>
        <v>46425787</v>
      </c>
      <c r="J30" s="38"/>
      <c r="K30" s="41">
        <f>SUM(K15:K28)</f>
        <v>23226097</v>
      </c>
      <c r="L30" s="38"/>
      <c r="M30" s="41">
        <f>SUM(M15:M28)</f>
        <v>24326816</v>
      </c>
    </row>
    <row r="31" spans="1:13" ht="8.1" customHeight="1" x14ac:dyDescent="0.45">
      <c r="A31" s="35"/>
      <c r="B31" s="35"/>
      <c r="C31" s="35"/>
      <c r="D31" s="35"/>
      <c r="E31" s="36"/>
      <c r="F31" s="36"/>
      <c r="G31" s="38"/>
      <c r="H31" s="37"/>
      <c r="I31" s="38"/>
      <c r="J31" s="37"/>
      <c r="K31" s="38"/>
      <c r="L31" s="37"/>
      <c r="M31" s="38"/>
    </row>
    <row r="32" spans="1:13" ht="17.399999999999999" customHeight="1" x14ac:dyDescent="0.45">
      <c r="A32" s="34" t="s">
        <v>270</v>
      </c>
      <c r="B32" s="35"/>
      <c r="C32" s="35"/>
      <c r="D32" s="35"/>
      <c r="E32" s="36"/>
      <c r="F32" s="36"/>
      <c r="G32" s="38"/>
      <c r="H32" s="37"/>
      <c r="I32" s="38"/>
      <c r="J32" s="37"/>
      <c r="K32" s="38"/>
      <c r="L32" s="37"/>
      <c r="M32" s="38"/>
    </row>
    <row r="33" spans="1:14" ht="5.0999999999999996" customHeight="1" x14ac:dyDescent="0.45">
      <c r="A33" s="15"/>
      <c r="B33" s="15"/>
      <c r="C33" s="15"/>
      <c r="D33" s="15"/>
      <c r="E33" s="26"/>
      <c r="F33" s="32"/>
      <c r="G33" s="25"/>
      <c r="H33" s="26"/>
      <c r="I33" s="25"/>
      <c r="J33" s="26"/>
      <c r="K33" s="25"/>
      <c r="L33" s="26"/>
      <c r="M33" s="25"/>
    </row>
    <row r="34" spans="1:14" ht="17.399999999999999" customHeight="1" x14ac:dyDescent="0.45">
      <c r="A34" s="35" t="s">
        <v>271</v>
      </c>
      <c r="B34" s="15"/>
      <c r="C34" s="15"/>
      <c r="D34" s="15"/>
      <c r="E34" s="26"/>
      <c r="F34" s="32"/>
      <c r="G34" s="38">
        <v>17198</v>
      </c>
      <c r="H34" s="26"/>
      <c r="I34" s="42">
        <v>18773</v>
      </c>
      <c r="J34" s="17"/>
      <c r="K34" s="38">
        <v>0</v>
      </c>
      <c r="L34" s="17"/>
      <c r="M34" s="42">
        <v>0</v>
      </c>
      <c r="N34" s="17"/>
    </row>
    <row r="35" spans="1:14" ht="17.399999999999999" customHeight="1" x14ac:dyDescent="0.45">
      <c r="A35" s="35" t="s">
        <v>272</v>
      </c>
      <c r="B35" s="15"/>
      <c r="C35" s="15"/>
      <c r="D35" s="15"/>
      <c r="E35" s="26"/>
      <c r="F35" s="32"/>
      <c r="G35" s="38">
        <v>2201788</v>
      </c>
      <c r="H35" s="38"/>
      <c r="I35" s="42">
        <v>1653145</v>
      </c>
      <c r="J35" s="38"/>
      <c r="K35" s="38">
        <v>353603</v>
      </c>
      <c r="L35" s="38"/>
      <c r="M35" s="42">
        <v>121532</v>
      </c>
      <c r="N35" s="38"/>
    </row>
    <row r="36" spans="1:14" ht="17.399999999999999" customHeight="1" x14ac:dyDescent="0.45">
      <c r="A36" s="35" t="s">
        <v>273</v>
      </c>
      <c r="B36" s="35"/>
      <c r="C36" s="35"/>
      <c r="D36" s="35"/>
      <c r="E36" s="43">
        <v>18.7</v>
      </c>
      <c r="F36" s="40"/>
      <c r="G36" s="38">
        <v>8099049</v>
      </c>
      <c r="H36" s="38"/>
      <c r="I36" s="42">
        <v>8633236</v>
      </c>
      <c r="J36" s="38"/>
      <c r="K36" s="38">
        <v>27817726</v>
      </c>
      <c r="L36" s="38"/>
      <c r="M36" s="42">
        <v>24255735</v>
      </c>
      <c r="N36" s="38"/>
    </row>
    <row r="37" spans="1:14" ht="17.399999999999999" customHeight="1" x14ac:dyDescent="0.45">
      <c r="A37" s="35" t="s">
        <v>274</v>
      </c>
      <c r="B37" s="35"/>
      <c r="C37" s="35"/>
      <c r="D37" s="35"/>
      <c r="E37" s="36">
        <v>7</v>
      </c>
      <c r="F37" s="36"/>
      <c r="G37" s="38">
        <v>0</v>
      </c>
      <c r="H37" s="38"/>
      <c r="I37" s="42">
        <v>0</v>
      </c>
      <c r="J37" s="38"/>
      <c r="K37" s="38">
        <v>19048846</v>
      </c>
      <c r="L37" s="38"/>
      <c r="M37" s="42">
        <v>19045679</v>
      </c>
      <c r="N37" s="38"/>
    </row>
    <row r="38" spans="1:14" ht="17.399999999999999" customHeight="1" x14ac:dyDescent="0.45">
      <c r="A38" s="35" t="s">
        <v>275</v>
      </c>
      <c r="B38" s="35"/>
      <c r="C38" s="35"/>
      <c r="D38" s="35"/>
      <c r="E38" s="40" t="s">
        <v>174</v>
      </c>
      <c r="F38" s="40"/>
      <c r="G38" s="38">
        <v>6010127</v>
      </c>
      <c r="H38" s="38"/>
      <c r="I38" s="42">
        <v>4795079</v>
      </c>
      <c r="J38" s="38"/>
      <c r="K38" s="38">
        <v>2196879</v>
      </c>
      <c r="L38" s="38"/>
      <c r="M38" s="42">
        <v>1981783</v>
      </c>
      <c r="N38" s="38"/>
    </row>
    <row r="39" spans="1:14" ht="17.399999999999999" customHeight="1" x14ac:dyDescent="0.45">
      <c r="A39" s="35" t="s">
        <v>276</v>
      </c>
      <c r="B39" s="35"/>
      <c r="C39" s="35"/>
      <c r="D39" s="35"/>
      <c r="E39" s="40" t="s">
        <v>177</v>
      </c>
      <c r="F39" s="40"/>
      <c r="G39" s="38">
        <v>2245929</v>
      </c>
      <c r="H39" s="38"/>
      <c r="I39" s="42">
        <v>2113715</v>
      </c>
      <c r="J39" s="38"/>
      <c r="K39" s="38">
        <v>898426</v>
      </c>
      <c r="L39" s="38"/>
      <c r="M39" s="42">
        <v>775303</v>
      </c>
      <c r="N39" s="38"/>
    </row>
    <row r="40" spans="1:14" ht="17.399999999999999" customHeight="1" x14ac:dyDescent="0.45">
      <c r="A40" s="35" t="s">
        <v>277</v>
      </c>
      <c r="B40" s="35"/>
      <c r="C40" s="35"/>
      <c r="D40" s="35"/>
      <c r="E40" s="40"/>
      <c r="F40" s="40"/>
      <c r="G40" s="38"/>
      <c r="H40" s="38"/>
      <c r="I40" s="42"/>
      <c r="J40" s="38"/>
      <c r="K40" s="38"/>
      <c r="L40" s="38"/>
      <c r="M40" s="42"/>
      <c r="N40" s="38"/>
    </row>
    <row r="41" spans="1:14" ht="17.399999999999999" customHeight="1" x14ac:dyDescent="0.45">
      <c r="A41" s="35"/>
      <c r="B41" s="35" t="s">
        <v>278</v>
      </c>
      <c r="C41" s="35"/>
      <c r="D41" s="35"/>
      <c r="E41" s="40">
        <v>5</v>
      </c>
      <c r="F41" s="40"/>
      <c r="G41" s="38">
        <v>405419</v>
      </c>
      <c r="H41" s="38"/>
      <c r="I41" s="42">
        <v>0</v>
      </c>
      <c r="J41" s="38"/>
      <c r="K41" s="38">
        <v>405419</v>
      </c>
      <c r="L41" s="38"/>
      <c r="M41" s="42">
        <v>0</v>
      </c>
      <c r="N41" s="38"/>
    </row>
    <row r="42" spans="1:14" ht="17.399999999999999" customHeight="1" x14ac:dyDescent="0.45">
      <c r="A42" s="35" t="s">
        <v>277</v>
      </c>
      <c r="B42" s="35"/>
      <c r="C42" s="35"/>
      <c r="D42" s="35"/>
      <c r="E42" s="40"/>
      <c r="F42" s="40"/>
      <c r="G42" s="38"/>
      <c r="H42" s="38"/>
      <c r="I42" s="38"/>
      <c r="J42" s="38"/>
      <c r="K42" s="38"/>
      <c r="L42" s="38"/>
      <c r="M42" s="38"/>
      <c r="N42" s="38"/>
    </row>
    <row r="43" spans="1:14" ht="17.399999999999999" customHeight="1" x14ac:dyDescent="0.45">
      <c r="A43" s="35"/>
      <c r="B43" s="35" t="s">
        <v>279</v>
      </c>
      <c r="C43" s="35"/>
      <c r="D43" s="35"/>
      <c r="E43" s="40">
        <v>5</v>
      </c>
      <c r="F43" s="40"/>
      <c r="G43" s="38">
        <v>148631</v>
      </c>
      <c r="H43" s="38"/>
      <c r="I43" s="38">
        <v>147956</v>
      </c>
      <c r="J43" s="38"/>
      <c r="K43" s="38">
        <v>0</v>
      </c>
      <c r="L43" s="38"/>
      <c r="M43" s="38">
        <v>0</v>
      </c>
      <c r="N43" s="38"/>
    </row>
    <row r="44" spans="1:14" ht="17.399999999999999" customHeight="1" x14ac:dyDescent="0.45">
      <c r="A44" s="35" t="s">
        <v>280</v>
      </c>
      <c r="B44" s="35"/>
      <c r="C44" s="35"/>
      <c r="D44" s="35"/>
      <c r="E44" s="36"/>
      <c r="F44" s="36"/>
      <c r="G44" s="38">
        <v>5246</v>
      </c>
      <c r="H44" s="37"/>
      <c r="I44" s="38">
        <v>10149</v>
      </c>
      <c r="J44" s="37"/>
      <c r="K44" s="38">
        <v>0</v>
      </c>
      <c r="L44" s="37"/>
      <c r="M44" s="38">
        <v>0</v>
      </c>
      <c r="N44" s="37"/>
    </row>
    <row r="45" spans="1:14" ht="17.399999999999999" customHeight="1" x14ac:dyDescent="0.45">
      <c r="A45" s="35" t="s">
        <v>281</v>
      </c>
      <c r="B45" s="35"/>
      <c r="C45" s="35"/>
      <c r="D45" s="35"/>
      <c r="E45" s="36">
        <v>9</v>
      </c>
      <c r="F45" s="36"/>
      <c r="G45" s="38">
        <v>89625322</v>
      </c>
      <c r="H45" s="38"/>
      <c r="I45" s="38">
        <v>92118265</v>
      </c>
      <c r="J45" s="38"/>
      <c r="K45" s="38">
        <v>2219820</v>
      </c>
      <c r="L45" s="38"/>
      <c r="M45" s="38">
        <v>2471048</v>
      </c>
      <c r="N45" s="38"/>
    </row>
    <row r="46" spans="1:14" ht="17.399999999999999" customHeight="1" x14ac:dyDescent="0.45">
      <c r="A46" s="35" t="s">
        <v>282</v>
      </c>
      <c r="B46" s="35"/>
      <c r="C46" s="35"/>
      <c r="D46" s="35"/>
      <c r="E46" s="36">
        <v>9</v>
      </c>
      <c r="F46" s="36"/>
      <c r="G46" s="38">
        <v>2091461</v>
      </c>
      <c r="H46" s="38"/>
      <c r="I46" s="38">
        <v>2141310</v>
      </c>
      <c r="J46" s="38"/>
      <c r="K46" s="38">
        <v>152963</v>
      </c>
      <c r="L46" s="38"/>
      <c r="M46" s="38">
        <v>129135</v>
      </c>
      <c r="N46" s="38"/>
    </row>
    <row r="47" spans="1:14" ht="17.399999999999999" customHeight="1" x14ac:dyDescent="0.45">
      <c r="A47" s="35" t="s">
        <v>283</v>
      </c>
      <c r="B47" s="35"/>
      <c r="C47" s="35"/>
      <c r="D47" s="35"/>
      <c r="E47" s="36"/>
      <c r="F47" s="36"/>
      <c r="G47" s="38">
        <v>1172313</v>
      </c>
      <c r="H47" s="38"/>
      <c r="I47" s="38">
        <v>1172439</v>
      </c>
      <c r="J47" s="38"/>
      <c r="K47" s="38">
        <v>0</v>
      </c>
      <c r="L47" s="38"/>
      <c r="M47" s="38">
        <v>0</v>
      </c>
      <c r="N47" s="38"/>
    </row>
    <row r="48" spans="1:14" ht="17.399999999999999" customHeight="1" x14ac:dyDescent="0.45">
      <c r="A48" s="35" t="s">
        <v>284</v>
      </c>
      <c r="B48" s="35"/>
      <c r="C48" s="35"/>
      <c r="D48" s="35"/>
      <c r="E48" s="36">
        <v>9</v>
      </c>
      <c r="F48" s="36"/>
      <c r="G48" s="38">
        <v>11429841</v>
      </c>
      <c r="H48" s="38"/>
      <c r="I48" s="38">
        <v>11487592</v>
      </c>
      <c r="J48" s="38"/>
      <c r="K48" s="38">
        <v>928653</v>
      </c>
      <c r="L48" s="38"/>
      <c r="M48" s="38">
        <v>650625</v>
      </c>
      <c r="N48" s="38"/>
    </row>
    <row r="49" spans="1:14" ht="17.399999999999999" customHeight="1" x14ac:dyDescent="0.45">
      <c r="A49" s="35" t="s">
        <v>285</v>
      </c>
      <c r="B49" s="35"/>
      <c r="C49" s="35"/>
      <c r="D49" s="35"/>
      <c r="E49" s="36"/>
      <c r="F49" s="36"/>
      <c r="G49" s="38">
        <v>347020</v>
      </c>
      <c r="H49" s="38"/>
      <c r="I49" s="38">
        <v>385920</v>
      </c>
      <c r="J49" s="38"/>
      <c r="K49" s="38">
        <v>0</v>
      </c>
      <c r="L49" s="38"/>
      <c r="M49" s="38">
        <v>0</v>
      </c>
      <c r="N49" s="38"/>
    </row>
    <row r="50" spans="1:14" ht="17.399999999999999" customHeight="1" x14ac:dyDescent="0.45">
      <c r="A50" s="35" t="s">
        <v>266</v>
      </c>
      <c r="B50" s="35"/>
      <c r="C50" s="35"/>
      <c r="D50" s="35"/>
      <c r="E50" s="40"/>
      <c r="F50" s="36"/>
      <c r="G50" s="38">
        <v>892372</v>
      </c>
      <c r="H50" s="38"/>
      <c r="I50" s="38">
        <v>1409622</v>
      </c>
      <c r="J50" s="38"/>
      <c r="K50" s="38">
        <v>0</v>
      </c>
      <c r="L50" s="38"/>
      <c r="M50" s="38">
        <v>0</v>
      </c>
      <c r="N50" s="38"/>
    </row>
    <row r="51" spans="1:14" ht="17.399999999999999" customHeight="1" x14ac:dyDescent="0.45">
      <c r="A51" s="35" t="s">
        <v>286</v>
      </c>
      <c r="B51" s="35"/>
      <c r="C51" s="35"/>
      <c r="D51" s="35"/>
      <c r="E51" s="36"/>
      <c r="F51" s="36"/>
      <c r="G51" s="38">
        <v>784262</v>
      </c>
      <c r="H51" s="38"/>
      <c r="I51" s="38">
        <v>597230</v>
      </c>
      <c r="J51" s="38"/>
      <c r="K51" s="38">
        <v>61180</v>
      </c>
      <c r="L51" s="38"/>
      <c r="M51" s="38">
        <v>0</v>
      </c>
      <c r="N51" s="38"/>
    </row>
    <row r="52" spans="1:14" ht="17.399999999999999" customHeight="1" x14ac:dyDescent="0.45">
      <c r="A52" s="35" t="s">
        <v>287</v>
      </c>
      <c r="B52" s="35"/>
      <c r="C52" s="35"/>
      <c r="D52" s="35"/>
      <c r="E52" s="36">
        <v>10</v>
      </c>
      <c r="F52" s="36"/>
      <c r="G52" s="41">
        <v>10867313</v>
      </c>
      <c r="H52" s="38"/>
      <c r="I52" s="41">
        <v>7790503</v>
      </c>
      <c r="J52" s="38"/>
      <c r="K52" s="41">
        <v>9878071</v>
      </c>
      <c r="L52" s="38"/>
      <c r="M52" s="41">
        <v>6726140</v>
      </c>
      <c r="N52" s="38"/>
    </row>
    <row r="53" spans="1:14" ht="5.0999999999999996" customHeight="1" x14ac:dyDescent="0.45">
      <c r="A53" s="15"/>
      <c r="B53" s="15"/>
      <c r="C53" s="15"/>
      <c r="D53" s="15"/>
      <c r="E53" s="26"/>
      <c r="F53" s="32"/>
      <c r="G53" s="25"/>
      <c r="H53" s="26"/>
      <c r="I53" s="25"/>
      <c r="J53" s="26"/>
      <c r="K53" s="25"/>
      <c r="L53" s="26"/>
      <c r="M53" s="25"/>
    </row>
    <row r="54" spans="1:14" ht="17.399999999999999" customHeight="1" x14ac:dyDescent="0.45">
      <c r="A54" s="34" t="s">
        <v>288</v>
      </c>
      <c r="B54" s="35"/>
      <c r="C54" s="35"/>
      <c r="D54" s="35"/>
      <c r="E54" s="36"/>
      <c r="F54" s="36"/>
      <c r="G54" s="41">
        <f>SUM(G34:G52)</f>
        <v>136343291</v>
      </c>
      <c r="H54" s="38"/>
      <c r="I54" s="41">
        <f>SUM(I34:I52)</f>
        <v>134474934</v>
      </c>
      <c r="J54" s="38"/>
      <c r="K54" s="41">
        <f>SUM(K34:K52)</f>
        <v>63961586</v>
      </c>
      <c r="L54" s="38"/>
      <c r="M54" s="41">
        <f>SUM(M34:M52)</f>
        <v>56156980</v>
      </c>
    </row>
    <row r="55" spans="1:14" ht="5.0999999999999996" customHeight="1" x14ac:dyDescent="0.45">
      <c r="A55" s="15"/>
      <c r="B55" s="15"/>
      <c r="C55" s="15"/>
      <c r="D55" s="15"/>
      <c r="E55" s="26"/>
      <c r="F55" s="32"/>
      <c r="G55" s="25"/>
      <c r="H55" s="26"/>
      <c r="I55" s="25"/>
      <c r="J55" s="26"/>
      <c r="K55" s="25"/>
      <c r="L55" s="26"/>
      <c r="M55" s="25"/>
    </row>
    <row r="56" spans="1:14" ht="17.399999999999999" customHeight="1" thickBot="1" x14ac:dyDescent="0.5">
      <c r="A56" s="34" t="s">
        <v>289</v>
      </c>
      <c r="B56" s="35"/>
      <c r="C56" s="35"/>
      <c r="D56" s="35"/>
      <c r="E56" s="36"/>
      <c r="F56" s="36"/>
      <c r="G56" s="44">
        <v>180771952</v>
      </c>
      <c r="H56" s="38"/>
      <c r="I56" s="44">
        <v>180900721</v>
      </c>
      <c r="J56" s="38"/>
      <c r="K56" s="44">
        <v>87187683</v>
      </c>
      <c r="L56" s="38"/>
      <c r="M56" s="44">
        <v>80483796</v>
      </c>
    </row>
    <row r="57" spans="1:14" ht="15.9" customHeight="1" thickTop="1" x14ac:dyDescent="0.45">
      <c r="A57" s="45"/>
      <c r="B57" s="35"/>
      <c r="C57" s="35"/>
      <c r="D57" s="35"/>
      <c r="E57" s="36"/>
      <c r="F57" s="36"/>
      <c r="G57" s="38"/>
      <c r="H57" s="38"/>
      <c r="I57" s="38"/>
      <c r="J57" s="38"/>
      <c r="K57" s="38"/>
      <c r="L57" s="38"/>
      <c r="M57" s="38"/>
    </row>
    <row r="58" spans="1:14" ht="12.75" customHeight="1" x14ac:dyDescent="0.45">
      <c r="A58" s="45"/>
      <c r="B58" s="35"/>
      <c r="C58" s="35"/>
      <c r="D58" s="35"/>
      <c r="E58" s="36"/>
      <c r="F58" s="36"/>
      <c r="G58" s="38"/>
      <c r="H58" s="38"/>
      <c r="I58" s="38"/>
      <c r="J58" s="38"/>
      <c r="K58" s="38"/>
      <c r="L58" s="38"/>
      <c r="M58" s="38"/>
    </row>
    <row r="59" spans="1:14" ht="18" customHeight="1" x14ac:dyDescent="0.45">
      <c r="A59" s="45" t="s">
        <v>290</v>
      </c>
      <c r="B59" s="35"/>
      <c r="C59" s="35"/>
      <c r="D59" s="35"/>
      <c r="E59" s="36"/>
      <c r="F59" s="36"/>
      <c r="G59" s="38"/>
      <c r="H59" s="38"/>
      <c r="I59" s="38"/>
      <c r="J59" s="38"/>
      <c r="K59" s="38"/>
      <c r="L59" s="38"/>
      <c r="M59" s="38"/>
    </row>
    <row r="60" spans="1:14" ht="8.1" customHeight="1" x14ac:dyDescent="0.45">
      <c r="A60" s="45"/>
      <c r="B60" s="35"/>
      <c r="C60" s="35"/>
      <c r="D60" s="35"/>
      <c r="E60" s="36"/>
      <c r="F60" s="36"/>
      <c r="G60" s="38"/>
      <c r="H60" s="38"/>
      <c r="I60" s="38"/>
      <c r="J60" s="38"/>
      <c r="K60" s="38"/>
      <c r="L60" s="38"/>
      <c r="M60" s="38"/>
    </row>
    <row r="61" spans="1:14" ht="22.35" customHeight="1" x14ac:dyDescent="0.45">
      <c r="A61" s="46" t="s">
        <v>36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</row>
    <row r="62" spans="1:14" ht="21.75" customHeight="1" x14ac:dyDescent="0.45">
      <c r="A62" s="14" t="s">
        <v>0</v>
      </c>
      <c r="B62" s="15"/>
      <c r="C62" s="15"/>
      <c r="D62" s="15"/>
      <c r="E62" s="16"/>
      <c r="F62" s="16"/>
      <c r="G62" s="17"/>
      <c r="H62" s="17"/>
      <c r="I62" s="17"/>
      <c r="J62" s="17"/>
      <c r="K62" s="17"/>
      <c r="L62" s="17"/>
      <c r="M62" s="17"/>
    </row>
    <row r="63" spans="1:14" ht="21.75" customHeight="1" x14ac:dyDescent="0.45">
      <c r="A63" s="14" t="s">
        <v>291</v>
      </c>
      <c r="B63" s="15"/>
      <c r="C63" s="15"/>
      <c r="D63" s="15"/>
      <c r="E63" s="16"/>
      <c r="F63" s="16"/>
      <c r="G63" s="17"/>
      <c r="H63" s="17"/>
      <c r="I63" s="17"/>
      <c r="J63" s="17"/>
      <c r="K63" s="17"/>
      <c r="L63" s="17"/>
      <c r="M63" s="17"/>
    </row>
    <row r="64" spans="1:14" ht="21.75" customHeight="1" x14ac:dyDescent="0.45">
      <c r="A64" s="48" t="s">
        <v>248</v>
      </c>
      <c r="B64" s="20"/>
      <c r="C64" s="20"/>
      <c r="D64" s="20"/>
      <c r="E64" s="21"/>
      <c r="F64" s="21"/>
      <c r="G64" s="22"/>
      <c r="H64" s="22"/>
      <c r="I64" s="22"/>
      <c r="J64" s="22"/>
      <c r="K64" s="22"/>
      <c r="L64" s="22"/>
      <c r="M64" s="22"/>
    </row>
    <row r="65" spans="1:13" ht="21.75" customHeight="1" x14ac:dyDescent="0.45">
      <c r="A65" s="49"/>
      <c r="B65" s="15"/>
      <c r="C65" s="15"/>
      <c r="D65" s="15"/>
      <c r="E65" s="16"/>
      <c r="F65" s="16"/>
      <c r="G65" s="17"/>
      <c r="H65" s="17"/>
      <c r="I65" s="17"/>
      <c r="J65" s="17"/>
      <c r="K65" s="17"/>
      <c r="L65" s="17"/>
      <c r="M65" s="17"/>
    </row>
    <row r="66" spans="1:13" ht="21" customHeight="1" x14ac:dyDescent="0.45">
      <c r="A66" s="49"/>
      <c r="B66" s="15"/>
      <c r="C66" s="15"/>
      <c r="D66" s="15"/>
      <c r="E66" s="16"/>
      <c r="F66" s="16"/>
      <c r="G66" s="204" t="s">
        <v>3</v>
      </c>
      <c r="H66" s="204"/>
      <c r="I66" s="204"/>
      <c r="J66" s="24"/>
      <c r="K66" s="204" t="s">
        <v>4</v>
      </c>
      <c r="L66" s="204"/>
      <c r="M66" s="204"/>
    </row>
    <row r="67" spans="1:13" ht="21" customHeight="1" x14ac:dyDescent="0.45">
      <c r="A67" s="49"/>
      <c r="B67" s="15"/>
      <c r="C67" s="15"/>
      <c r="D67" s="15"/>
      <c r="E67" s="16"/>
      <c r="F67" s="16"/>
      <c r="G67" s="25" t="s">
        <v>249</v>
      </c>
      <c r="H67" s="25"/>
      <c r="I67" s="25" t="s">
        <v>250</v>
      </c>
      <c r="J67" s="26"/>
      <c r="K67" s="25" t="s">
        <v>249</v>
      </c>
      <c r="L67" s="25"/>
      <c r="M67" s="25" t="s">
        <v>250</v>
      </c>
    </row>
    <row r="68" spans="1:13" ht="21" customHeight="1" x14ac:dyDescent="0.45">
      <c r="A68" s="49"/>
      <c r="B68" s="15"/>
      <c r="C68" s="15"/>
      <c r="D68" s="15"/>
      <c r="E68" s="16"/>
      <c r="F68" s="16"/>
      <c r="G68" s="27" t="s">
        <v>251</v>
      </c>
      <c r="H68" s="28"/>
      <c r="I68" s="29" t="s">
        <v>252</v>
      </c>
      <c r="J68" s="30"/>
      <c r="K68" s="27" t="s">
        <v>251</v>
      </c>
      <c r="L68" s="28"/>
      <c r="M68" s="29" t="s">
        <v>252</v>
      </c>
    </row>
    <row r="69" spans="1:13" ht="21" customHeight="1" x14ac:dyDescent="0.45">
      <c r="A69" s="49"/>
      <c r="B69" s="15"/>
      <c r="C69" s="15"/>
      <c r="D69" s="15"/>
      <c r="E69" s="16"/>
      <c r="F69" s="16"/>
      <c r="G69" s="31" t="s">
        <v>5</v>
      </c>
      <c r="H69" s="25"/>
      <c r="I69" s="31" t="s">
        <v>6</v>
      </c>
      <c r="J69" s="17"/>
      <c r="K69" s="31" t="s">
        <v>5</v>
      </c>
      <c r="L69" s="25"/>
      <c r="M69" s="31" t="s">
        <v>6</v>
      </c>
    </row>
    <row r="70" spans="1:13" ht="21" customHeight="1" x14ac:dyDescent="0.45">
      <c r="A70" s="49"/>
      <c r="B70" s="15"/>
      <c r="C70" s="15"/>
      <c r="D70" s="15"/>
      <c r="E70" s="23" t="s">
        <v>38</v>
      </c>
      <c r="F70" s="32"/>
      <c r="G70" s="33" t="s">
        <v>7</v>
      </c>
      <c r="H70" s="26"/>
      <c r="I70" s="33" t="s">
        <v>7</v>
      </c>
      <c r="J70" s="26"/>
      <c r="K70" s="33" t="s">
        <v>7</v>
      </c>
      <c r="L70" s="26"/>
      <c r="M70" s="33" t="s">
        <v>7</v>
      </c>
    </row>
    <row r="71" spans="1:13" ht="6" customHeight="1" x14ac:dyDescent="0.45">
      <c r="A71" s="49"/>
      <c r="B71" s="15"/>
      <c r="C71" s="15"/>
      <c r="D71" s="15"/>
      <c r="E71" s="26"/>
      <c r="F71" s="32"/>
      <c r="G71" s="25"/>
      <c r="H71" s="26"/>
      <c r="I71" s="25"/>
      <c r="J71" s="26"/>
      <c r="K71" s="25"/>
      <c r="L71" s="26"/>
      <c r="M71" s="25"/>
    </row>
    <row r="72" spans="1:13" ht="21" customHeight="1" x14ac:dyDescent="0.45">
      <c r="A72" s="34" t="s">
        <v>292</v>
      </c>
      <c r="B72" s="35"/>
      <c r="C72" s="35"/>
      <c r="D72" s="35"/>
      <c r="E72" s="36"/>
      <c r="F72" s="36"/>
      <c r="G72" s="37"/>
      <c r="H72" s="37"/>
      <c r="I72" s="37"/>
      <c r="J72" s="37"/>
      <c r="K72" s="10"/>
      <c r="L72" s="37"/>
      <c r="M72" s="10"/>
    </row>
    <row r="73" spans="1:13" ht="6" customHeight="1" x14ac:dyDescent="0.45">
      <c r="A73" s="34"/>
      <c r="B73" s="35"/>
      <c r="C73" s="35"/>
      <c r="D73" s="35"/>
      <c r="E73" s="36"/>
      <c r="F73" s="36"/>
      <c r="G73" s="37"/>
      <c r="H73" s="37"/>
      <c r="I73" s="37"/>
      <c r="J73" s="37"/>
      <c r="K73" s="10"/>
      <c r="L73" s="37"/>
      <c r="M73" s="10"/>
    </row>
    <row r="74" spans="1:13" ht="21" customHeight="1" x14ac:dyDescent="0.55000000000000004">
      <c r="A74" s="50" t="s">
        <v>293</v>
      </c>
      <c r="B74" s="35"/>
      <c r="C74" s="35"/>
      <c r="D74" s="35"/>
      <c r="E74" s="36"/>
      <c r="F74" s="36"/>
      <c r="G74" s="37"/>
      <c r="H74" s="37"/>
      <c r="I74" s="37"/>
      <c r="J74" s="37"/>
      <c r="K74" s="10"/>
      <c r="L74" s="37"/>
      <c r="M74" s="10"/>
    </row>
    <row r="75" spans="1:13" ht="6" customHeight="1" x14ac:dyDescent="0.45">
      <c r="A75" s="34"/>
      <c r="B75" s="35"/>
      <c r="C75" s="35"/>
      <c r="D75" s="35"/>
      <c r="E75" s="36"/>
      <c r="F75" s="36"/>
      <c r="G75" s="37"/>
      <c r="H75" s="37"/>
      <c r="I75" s="37"/>
      <c r="J75" s="37"/>
      <c r="K75" s="10"/>
      <c r="L75" s="37"/>
      <c r="M75" s="10"/>
    </row>
    <row r="76" spans="1:13" ht="21" customHeight="1" x14ac:dyDescent="0.45">
      <c r="A76" s="35" t="s">
        <v>294</v>
      </c>
      <c r="B76" s="35"/>
      <c r="C76" s="35"/>
      <c r="D76" s="35"/>
      <c r="E76" s="36">
        <v>12</v>
      </c>
      <c r="F76" s="36"/>
      <c r="G76" s="38">
        <v>4130650</v>
      </c>
      <c r="H76" s="38"/>
      <c r="I76" s="38">
        <v>7668298</v>
      </c>
      <c r="J76" s="38"/>
      <c r="K76" s="38">
        <v>3300000</v>
      </c>
      <c r="L76" s="38"/>
      <c r="M76" s="38">
        <v>3635000</v>
      </c>
    </row>
    <row r="77" spans="1:13" ht="21" customHeight="1" x14ac:dyDescent="0.45">
      <c r="A77" s="35" t="s">
        <v>295</v>
      </c>
      <c r="B77" s="35"/>
      <c r="C77" s="35"/>
      <c r="D77" s="35"/>
      <c r="E77" s="36">
        <v>11</v>
      </c>
      <c r="F77" s="36"/>
      <c r="G77" s="38">
        <v>9830217</v>
      </c>
      <c r="H77" s="38"/>
      <c r="I77" s="38">
        <v>7743675</v>
      </c>
      <c r="J77" s="38"/>
      <c r="K77" s="38">
        <v>571856</v>
      </c>
      <c r="L77" s="38"/>
      <c r="M77" s="38">
        <v>597093</v>
      </c>
    </row>
    <row r="78" spans="1:13" ht="21" customHeight="1" x14ac:dyDescent="0.45">
      <c r="A78" s="35" t="s">
        <v>296</v>
      </c>
      <c r="B78" s="35"/>
      <c r="C78" s="35"/>
      <c r="D78" s="35"/>
      <c r="E78" s="36">
        <v>12</v>
      </c>
      <c r="F78" s="36"/>
      <c r="G78" s="38">
        <v>124892</v>
      </c>
      <c r="H78" s="38"/>
      <c r="I78" s="38">
        <v>121716</v>
      </c>
      <c r="J78" s="38"/>
      <c r="K78" s="38">
        <v>46992</v>
      </c>
      <c r="L78" s="38"/>
      <c r="M78" s="38">
        <v>43816</v>
      </c>
    </row>
    <row r="79" spans="1:13" ht="21" customHeight="1" x14ac:dyDescent="0.45">
      <c r="A79" s="35" t="s">
        <v>297</v>
      </c>
      <c r="B79" s="35"/>
      <c r="C79" s="35"/>
      <c r="D79" s="35"/>
      <c r="E79" s="43">
        <v>18.8</v>
      </c>
      <c r="F79" s="36"/>
      <c r="G79" s="38">
        <v>0</v>
      </c>
      <c r="H79" s="38"/>
      <c r="I79" s="38">
        <v>0</v>
      </c>
      <c r="J79" s="38"/>
      <c r="K79" s="38">
        <v>1489000</v>
      </c>
      <c r="L79" s="38"/>
      <c r="M79" s="38">
        <v>1489000</v>
      </c>
    </row>
    <row r="80" spans="1:13" ht="21" customHeight="1" x14ac:dyDescent="0.45">
      <c r="A80" s="35" t="s">
        <v>298</v>
      </c>
      <c r="B80" s="35"/>
      <c r="C80" s="35"/>
      <c r="D80" s="35"/>
      <c r="E80" s="36"/>
      <c r="F80" s="36"/>
      <c r="G80" s="38"/>
      <c r="H80" s="38"/>
      <c r="I80" s="38"/>
      <c r="J80" s="38"/>
      <c r="K80" s="38"/>
      <c r="L80" s="38"/>
      <c r="M80" s="38"/>
    </row>
    <row r="81" spans="1:13" ht="21" customHeight="1" x14ac:dyDescent="0.45">
      <c r="A81" s="35"/>
      <c r="B81" s="35" t="s">
        <v>299</v>
      </c>
      <c r="C81" s="35"/>
      <c r="D81" s="35"/>
      <c r="E81" s="36">
        <v>12</v>
      </c>
      <c r="F81" s="36"/>
      <c r="G81" s="38">
        <v>5073366</v>
      </c>
      <c r="H81" s="38"/>
      <c r="I81" s="38">
        <v>4927042</v>
      </c>
      <c r="J81" s="38"/>
      <c r="K81" s="38">
        <v>1349670</v>
      </c>
      <c r="L81" s="38"/>
      <c r="M81" s="38">
        <v>750000</v>
      </c>
    </row>
    <row r="82" spans="1:13" ht="21" customHeight="1" x14ac:dyDescent="0.45">
      <c r="A82" s="35" t="s">
        <v>300</v>
      </c>
      <c r="B82" s="35"/>
      <c r="C82" s="35"/>
      <c r="D82" s="35"/>
      <c r="E82" s="36">
        <v>13</v>
      </c>
      <c r="F82" s="36"/>
      <c r="G82" s="38">
        <v>9989894</v>
      </c>
      <c r="H82" s="38"/>
      <c r="I82" s="38">
        <v>10385354</v>
      </c>
      <c r="J82" s="38"/>
      <c r="K82" s="38">
        <v>8491803</v>
      </c>
      <c r="L82" s="38"/>
      <c r="M82" s="38">
        <v>9985858</v>
      </c>
    </row>
    <row r="83" spans="1:13" ht="21" customHeight="1" x14ac:dyDescent="0.45">
      <c r="A83" s="35" t="s">
        <v>301</v>
      </c>
      <c r="B83" s="35"/>
      <c r="C83" s="35"/>
      <c r="D83" s="35"/>
      <c r="E83" s="36"/>
      <c r="F83" s="40"/>
      <c r="G83" s="38">
        <v>139378</v>
      </c>
      <c r="H83" s="38"/>
      <c r="I83" s="38">
        <v>63020</v>
      </c>
      <c r="J83" s="38"/>
      <c r="K83" s="38">
        <v>18699</v>
      </c>
      <c r="L83" s="38"/>
      <c r="M83" s="38">
        <v>14927</v>
      </c>
    </row>
    <row r="84" spans="1:13" ht="21" customHeight="1" x14ac:dyDescent="0.45">
      <c r="A84" s="35" t="s">
        <v>302</v>
      </c>
      <c r="B84" s="35"/>
      <c r="C84" s="35"/>
      <c r="D84" s="35"/>
      <c r="E84" s="36"/>
      <c r="F84" s="40"/>
      <c r="G84" s="38">
        <v>90793</v>
      </c>
      <c r="H84" s="38"/>
      <c r="I84" s="38">
        <v>62212</v>
      </c>
      <c r="J84" s="38"/>
      <c r="K84" s="38">
        <v>21699</v>
      </c>
      <c r="L84" s="38"/>
      <c r="M84" s="38">
        <v>1114</v>
      </c>
    </row>
    <row r="85" spans="1:13" ht="21" customHeight="1" x14ac:dyDescent="0.45">
      <c r="A85" s="35" t="s">
        <v>303</v>
      </c>
      <c r="B85" s="35"/>
      <c r="C85" s="35"/>
      <c r="D85" s="35"/>
      <c r="E85" s="36"/>
      <c r="F85" s="36"/>
      <c r="G85" s="38">
        <v>195652</v>
      </c>
      <c r="H85" s="38"/>
      <c r="I85" s="38">
        <v>187797</v>
      </c>
      <c r="J85" s="38"/>
      <c r="K85" s="38">
        <v>0</v>
      </c>
      <c r="L85" s="38"/>
      <c r="M85" s="38">
        <v>0</v>
      </c>
    </row>
    <row r="86" spans="1:13" ht="21" customHeight="1" x14ac:dyDescent="0.45">
      <c r="A86" s="35" t="s">
        <v>304</v>
      </c>
      <c r="B86" s="35"/>
      <c r="C86" s="35"/>
      <c r="D86" s="35"/>
      <c r="E86" s="36"/>
      <c r="F86" s="36"/>
      <c r="G86" s="41">
        <v>345857</v>
      </c>
      <c r="H86" s="38"/>
      <c r="I86" s="41">
        <v>355112</v>
      </c>
      <c r="J86" s="38"/>
      <c r="K86" s="41">
        <v>106294</v>
      </c>
      <c r="L86" s="38"/>
      <c r="M86" s="41">
        <v>62266</v>
      </c>
    </row>
    <row r="87" spans="1:13" ht="6" customHeight="1" x14ac:dyDescent="0.45">
      <c r="A87" s="34"/>
      <c r="B87" s="35"/>
      <c r="C87" s="35"/>
      <c r="D87" s="35"/>
      <c r="E87" s="36"/>
      <c r="F87" s="36"/>
      <c r="G87" s="37"/>
      <c r="H87" s="37"/>
      <c r="I87" s="37"/>
      <c r="J87" s="37"/>
      <c r="K87" s="10"/>
      <c r="L87" s="37"/>
      <c r="M87" s="10"/>
    </row>
    <row r="88" spans="1:13" ht="21" customHeight="1" x14ac:dyDescent="0.45">
      <c r="A88" s="34" t="s">
        <v>305</v>
      </c>
      <c r="B88" s="35"/>
      <c r="C88" s="35"/>
      <c r="D88" s="35"/>
      <c r="E88" s="36"/>
      <c r="F88" s="36"/>
      <c r="G88" s="41">
        <f>SUM(G76:G86)</f>
        <v>29920699</v>
      </c>
      <c r="H88" s="38"/>
      <c r="I88" s="41">
        <f>SUM(I76:I86)</f>
        <v>31514226</v>
      </c>
      <c r="J88" s="38"/>
      <c r="K88" s="41">
        <f>SUM(K76:K86)</f>
        <v>15396013</v>
      </c>
      <c r="L88" s="38"/>
      <c r="M88" s="41">
        <f>SUM(M76:M86)</f>
        <v>16579074</v>
      </c>
    </row>
    <row r="89" spans="1:13" ht="21" customHeight="1" x14ac:dyDescent="0.45">
      <c r="A89" s="35"/>
      <c r="B89" s="34"/>
      <c r="C89" s="34"/>
      <c r="D89" s="35"/>
      <c r="E89" s="36"/>
      <c r="F89" s="36"/>
      <c r="G89" s="38"/>
      <c r="H89" s="37"/>
      <c r="I89" s="38"/>
      <c r="J89" s="37"/>
      <c r="K89" s="38"/>
      <c r="L89" s="37"/>
      <c r="M89" s="38"/>
    </row>
    <row r="90" spans="1:13" ht="21" customHeight="1" x14ac:dyDescent="0.45">
      <c r="A90" s="34" t="s">
        <v>306</v>
      </c>
      <c r="B90" s="34"/>
      <c r="C90" s="34"/>
      <c r="D90" s="35"/>
      <c r="E90" s="36"/>
      <c r="F90" s="36"/>
      <c r="G90" s="38"/>
      <c r="H90" s="37"/>
      <c r="I90" s="38"/>
      <c r="J90" s="37"/>
      <c r="K90" s="38"/>
      <c r="L90" s="37"/>
      <c r="M90" s="38"/>
    </row>
    <row r="91" spans="1:13" ht="6" customHeight="1" x14ac:dyDescent="0.45">
      <c r="A91" s="34"/>
      <c r="B91" s="35"/>
      <c r="C91" s="35"/>
      <c r="D91" s="35"/>
      <c r="E91" s="36"/>
      <c r="F91" s="36"/>
      <c r="G91" s="37"/>
      <c r="H91" s="37"/>
      <c r="I91" s="37"/>
      <c r="J91" s="37"/>
      <c r="K91" s="10"/>
      <c r="L91" s="37"/>
      <c r="M91" s="10"/>
    </row>
    <row r="92" spans="1:13" ht="21" customHeight="1" x14ac:dyDescent="0.45">
      <c r="A92" s="35" t="s">
        <v>307</v>
      </c>
      <c r="B92" s="35"/>
      <c r="C92" s="35"/>
      <c r="D92" s="35"/>
      <c r="E92" s="36">
        <v>6</v>
      </c>
      <c r="F92" s="36"/>
      <c r="G92" s="38">
        <v>565004</v>
      </c>
      <c r="H92" s="37"/>
      <c r="I92" s="38">
        <v>0</v>
      </c>
      <c r="J92" s="37"/>
      <c r="K92" s="38">
        <v>0</v>
      </c>
      <c r="L92" s="37"/>
      <c r="M92" s="38">
        <v>0</v>
      </c>
    </row>
    <row r="93" spans="1:13" ht="21" customHeight="1" x14ac:dyDescent="0.45">
      <c r="A93" s="35" t="s">
        <v>308</v>
      </c>
      <c r="B93" s="35"/>
      <c r="C93" s="34"/>
      <c r="D93" s="35"/>
      <c r="E93" s="40"/>
      <c r="F93" s="36"/>
      <c r="G93" s="38">
        <v>290207</v>
      </c>
      <c r="H93" s="37"/>
      <c r="I93" s="38">
        <v>297806</v>
      </c>
      <c r="J93" s="37"/>
      <c r="K93" s="38">
        <v>0</v>
      </c>
      <c r="L93" s="37"/>
      <c r="M93" s="38">
        <v>0</v>
      </c>
    </row>
    <row r="94" spans="1:13" ht="21" customHeight="1" x14ac:dyDescent="0.45">
      <c r="A94" s="35" t="s">
        <v>309</v>
      </c>
      <c r="B94" s="35"/>
      <c r="C94" s="35"/>
      <c r="D94" s="35"/>
      <c r="E94" s="36">
        <v>12</v>
      </c>
      <c r="F94" s="36"/>
      <c r="G94" s="38">
        <v>54435118</v>
      </c>
      <c r="H94" s="38"/>
      <c r="I94" s="38">
        <v>53622328</v>
      </c>
      <c r="J94" s="38"/>
      <c r="K94" s="38">
        <v>7499458</v>
      </c>
      <c r="L94" s="38"/>
      <c r="M94" s="38">
        <v>2100000</v>
      </c>
    </row>
    <row r="95" spans="1:13" ht="21" customHeight="1" x14ac:dyDescent="0.45">
      <c r="A95" s="35" t="s">
        <v>310</v>
      </c>
      <c r="B95" s="35"/>
      <c r="C95" s="35"/>
      <c r="D95" s="35"/>
      <c r="E95" s="36">
        <v>12</v>
      </c>
      <c r="F95" s="36"/>
      <c r="G95" s="38">
        <v>307291</v>
      </c>
      <c r="H95" s="38"/>
      <c r="I95" s="38">
        <v>1054013</v>
      </c>
      <c r="J95" s="38"/>
      <c r="K95" s="38">
        <v>0</v>
      </c>
      <c r="L95" s="38"/>
      <c r="M95" s="38">
        <v>0</v>
      </c>
    </row>
    <row r="96" spans="1:13" ht="21" customHeight="1" x14ac:dyDescent="0.45">
      <c r="A96" s="35" t="s">
        <v>311</v>
      </c>
      <c r="B96" s="35"/>
      <c r="C96" s="35"/>
      <c r="D96" s="35"/>
      <c r="E96" s="36">
        <v>13</v>
      </c>
      <c r="F96" s="36"/>
      <c r="G96" s="38">
        <v>40326630</v>
      </c>
      <c r="H96" s="38"/>
      <c r="I96" s="38">
        <v>37974029</v>
      </c>
      <c r="J96" s="38"/>
      <c r="K96" s="38">
        <v>32232325</v>
      </c>
      <c r="L96" s="38"/>
      <c r="M96" s="38">
        <v>28382716</v>
      </c>
    </row>
    <row r="97" spans="1:13" ht="21" customHeight="1" x14ac:dyDescent="0.45">
      <c r="A97" s="35" t="s">
        <v>312</v>
      </c>
      <c r="B97" s="35"/>
      <c r="C97" s="35"/>
      <c r="D97" s="35"/>
      <c r="E97" s="36"/>
      <c r="F97" s="40"/>
      <c r="G97" s="38">
        <v>1999376</v>
      </c>
      <c r="H97" s="38"/>
      <c r="I97" s="38">
        <v>2056196</v>
      </c>
      <c r="J97" s="38"/>
      <c r="K97" s="38">
        <v>140441</v>
      </c>
      <c r="L97" s="38"/>
      <c r="M97" s="38">
        <v>117261</v>
      </c>
    </row>
    <row r="98" spans="1:13" ht="21" customHeight="1" x14ac:dyDescent="0.45">
      <c r="A98" s="35" t="s">
        <v>313</v>
      </c>
      <c r="B98" s="35"/>
      <c r="C98" s="35"/>
      <c r="D98" s="35"/>
      <c r="E98" s="36"/>
      <c r="F98" s="40"/>
      <c r="G98" s="38">
        <v>612384</v>
      </c>
      <c r="H98" s="38"/>
      <c r="I98" s="38">
        <v>486282</v>
      </c>
      <c r="J98" s="38"/>
      <c r="K98" s="38">
        <v>0</v>
      </c>
      <c r="L98" s="38"/>
      <c r="M98" s="38">
        <v>0</v>
      </c>
    </row>
    <row r="99" spans="1:13" ht="21" customHeight="1" x14ac:dyDescent="0.45">
      <c r="A99" s="35" t="s">
        <v>314</v>
      </c>
      <c r="B99" s="35"/>
      <c r="C99" s="35"/>
      <c r="D99" s="35"/>
      <c r="E99" s="36"/>
      <c r="F99" s="36"/>
      <c r="G99" s="38">
        <v>275309</v>
      </c>
      <c r="H99" s="38"/>
      <c r="I99" s="38">
        <v>211430</v>
      </c>
      <c r="J99" s="38"/>
      <c r="K99" s="38">
        <v>0</v>
      </c>
      <c r="L99" s="38"/>
      <c r="M99" s="38">
        <v>1285</v>
      </c>
    </row>
    <row r="100" spans="1:13" ht="21" customHeight="1" x14ac:dyDescent="0.45">
      <c r="A100" s="35" t="s">
        <v>315</v>
      </c>
      <c r="B100" s="35"/>
      <c r="C100" s="35"/>
      <c r="D100" s="35"/>
      <c r="E100" s="36"/>
      <c r="F100" s="36"/>
      <c r="G100" s="38">
        <v>243578</v>
      </c>
      <c r="H100" s="38"/>
      <c r="I100" s="38">
        <v>251497</v>
      </c>
      <c r="J100" s="38"/>
      <c r="K100" s="38">
        <v>196500</v>
      </c>
      <c r="L100" s="38"/>
      <c r="M100" s="38">
        <v>202927</v>
      </c>
    </row>
    <row r="101" spans="1:13" ht="21" customHeight="1" x14ac:dyDescent="0.45">
      <c r="A101" s="35" t="s">
        <v>316</v>
      </c>
      <c r="B101" s="35"/>
      <c r="C101" s="35"/>
      <c r="D101" s="35"/>
      <c r="E101" s="36"/>
      <c r="F101" s="36"/>
      <c r="G101" s="38">
        <v>940830</v>
      </c>
      <c r="H101" s="38"/>
      <c r="I101" s="38">
        <v>945423</v>
      </c>
      <c r="J101" s="38"/>
      <c r="K101" s="38">
        <v>3602</v>
      </c>
      <c r="L101" s="38"/>
      <c r="M101" s="38">
        <v>0</v>
      </c>
    </row>
    <row r="102" spans="1:13" ht="21" customHeight="1" x14ac:dyDescent="0.45">
      <c r="A102" s="35" t="s">
        <v>317</v>
      </c>
      <c r="B102" s="35"/>
      <c r="C102" s="35"/>
      <c r="D102" s="35"/>
      <c r="E102" s="36"/>
      <c r="F102" s="36"/>
      <c r="G102" s="38">
        <v>648996</v>
      </c>
      <c r="H102" s="38"/>
      <c r="I102" s="38">
        <v>584571</v>
      </c>
      <c r="J102" s="38"/>
      <c r="K102" s="38">
        <v>308500</v>
      </c>
      <c r="L102" s="38"/>
      <c r="M102" s="38">
        <v>180804</v>
      </c>
    </row>
    <row r="103" spans="1:13" ht="21" customHeight="1" x14ac:dyDescent="0.45">
      <c r="A103" s="35" t="s">
        <v>318</v>
      </c>
      <c r="B103" s="35"/>
      <c r="C103" s="35"/>
      <c r="D103" s="35"/>
      <c r="E103" s="36"/>
      <c r="F103" s="36"/>
      <c r="G103" s="41">
        <v>185100</v>
      </c>
      <c r="H103" s="38"/>
      <c r="I103" s="41">
        <v>231410</v>
      </c>
      <c r="J103" s="38"/>
      <c r="K103" s="41">
        <v>0</v>
      </c>
      <c r="L103" s="38"/>
      <c r="M103" s="41">
        <v>0</v>
      </c>
    </row>
    <row r="104" spans="1:13" ht="6" customHeight="1" x14ac:dyDescent="0.45">
      <c r="A104" s="34"/>
      <c r="B104" s="35"/>
      <c r="C104" s="35"/>
      <c r="D104" s="35"/>
      <c r="E104" s="36"/>
      <c r="F104" s="36"/>
      <c r="G104" s="37"/>
      <c r="H104" s="37"/>
      <c r="I104" s="37"/>
      <c r="J104" s="37"/>
      <c r="K104" s="10"/>
      <c r="L104" s="37"/>
      <c r="M104" s="10"/>
    </row>
    <row r="105" spans="1:13" ht="21" customHeight="1" x14ac:dyDescent="0.45">
      <c r="A105" s="34" t="s">
        <v>319</v>
      </c>
      <c r="B105" s="35"/>
      <c r="C105" s="35"/>
      <c r="D105" s="35"/>
      <c r="E105" s="36"/>
      <c r="F105" s="36"/>
      <c r="G105" s="41">
        <f>SUM(G92:G103)</f>
        <v>100829823</v>
      </c>
      <c r="H105" s="38"/>
      <c r="I105" s="41">
        <f>SUM(I92:I103)</f>
        <v>97714985</v>
      </c>
      <c r="J105" s="38"/>
      <c r="K105" s="41">
        <f>SUM(K92:K103)</f>
        <v>40380826</v>
      </c>
      <c r="L105" s="38"/>
      <c r="M105" s="41">
        <f>SUM(M92:M103)</f>
        <v>30984993</v>
      </c>
    </row>
    <row r="106" spans="1:13" ht="6" customHeight="1" x14ac:dyDescent="0.45">
      <c r="A106" s="34"/>
      <c r="B106" s="35"/>
      <c r="C106" s="35"/>
      <c r="D106" s="35"/>
      <c r="E106" s="36"/>
      <c r="F106" s="36"/>
      <c r="G106" s="37"/>
      <c r="H106" s="37"/>
      <c r="I106" s="37"/>
      <c r="J106" s="37"/>
      <c r="K106" s="10"/>
      <c r="L106" s="37"/>
      <c r="M106" s="10"/>
    </row>
    <row r="107" spans="1:13" ht="21" customHeight="1" x14ac:dyDescent="0.45">
      <c r="A107" s="34" t="s">
        <v>320</v>
      </c>
      <c r="B107" s="35"/>
      <c r="C107" s="35"/>
      <c r="D107" s="35"/>
      <c r="E107" s="36"/>
      <c r="F107" s="36"/>
      <c r="G107" s="41">
        <v>130750522</v>
      </c>
      <c r="H107" s="38"/>
      <c r="I107" s="41">
        <v>129229211</v>
      </c>
      <c r="J107" s="38"/>
      <c r="K107" s="41">
        <v>55776839</v>
      </c>
      <c r="L107" s="38"/>
      <c r="M107" s="41">
        <v>47564067</v>
      </c>
    </row>
    <row r="108" spans="1:13" ht="21" customHeight="1" x14ac:dyDescent="0.45">
      <c r="A108" s="49"/>
      <c r="B108" s="15"/>
      <c r="C108" s="15"/>
      <c r="D108" s="15"/>
      <c r="E108" s="16"/>
      <c r="F108" s="16"/>
      <c r="G108" s="42"/>
      <c r="H108" s="42"/>
      <c r="I108" s="42"/>
      <c r="J108" s="42"/>
      <c r="K108" s="42"/>
      <c r="L108" s="42"/>
      <c r="M108" s="42"/>
    </row>
    <row r="109" spans="1:13" ht="21" customHeight="1" x14ac:dyDescent="0.45">
      <c r="A109" s="49"/>
      <c r="B109" s="15"/>
      <c r="C109" s="15"/>
      <c r="D109" s="15"/>
      <c r="E109" s="16"/>
      <c r="F109" s="16"/>
      <c r="G109" s="42"/>
      <c r="H109" s="42"/>
      <c r="I109" s="42"/>
      <c r="J109" s="42"/>
      <c r="K109" s="42"/>
      <c r="L109" s="42"/>
      <c r="M109" s="42"/>
    </row>
    <row r="110" spans="1:13" ht="20.25" customHeight="1" x14ac:dyDescent="0.45">
      <c r="A110" s="49"/>
      <c r="B110" s="15"/>
      <c r="C110" s="15"/>
      <c r="D110" s="15"/>
      <c r="E110" s="16"/>
      <c r="F110" s="16"/>
      <c r="G110" s="42"/>
      <c r="H110" s="42"/>
      <c r="I110" s="42"/>
      <c r="J110" s="42"/>
      <c r="K110" s="42"/>
      <c r="L110" s="42"/>
      <c r="M110" s="42"/>
    </row>
    <row r="111" spans="1:13" ht="22.2" customHeight="1" x14ac:dyDescent="0.45">
      <c r="A111" s="20" t="s">
        <v>36</v>
      </c>
      <c r="B111" s="20"/>
      <c r="C111" s="20"/>
      <c r="D111" s="20"/>
      <c r="E111" s="20"/>
      <c r="F111" s="20"/>
      <c r="G111" s="51"/>
      <c r="H111" s="51"/>
      <c r="I111" s="51"/>
      <c r="J111" s="51"/>
      <c r="K111" s="51"/>
      <c r="L111" s="51"/>
      <c r="M111" s="51"/>
    </row>
    <row r="112" spans="1:13" ht="21.75" customHeight="1" x14ac:dyDescent="0.45">
      <c r="A112" s="14" t="s">
        <v>0</v>
      </c>
      <c r="B112" s="15"/>
      <c r="C112" s="15"/>
      <c r="D112" s="15"/>
      <c r="E112" s="16"/>
      <c r="F112" s="16"/>
      <c r="G112" s="17"/>
      <c r="H112" s="17"/>
      <c r="I112" s="17"/>
      <c r="J112" s="17"/>
      <c r="K112" s="17"/>
      <c r="L112" s="17"/>
      <c r="M112" s="17"/>
    </row>
    <row r="113" spans="1:13" ht="21.75" customHeight="1" x14ac:dyDescent="0.45">
      <c r="A113" s="14" t="s">
        <v>291</v>
      </c>
      <c r="B113" s="15"/>
      <c r="C113" s="15"/>
      <c r="D113" s="15"/>
      <c r="E113" s="16"/>
      <c r="F113" s="16"/>
      <c r="G113" s="17"/>
      <c r="H113" s="17"/>
      <c r="I113" s="17"/>
      <c r="J113" s="17"/>
      <c r="K113" s="17"/>
      <c r="L113" s="17"/>
      <c r="M113" s="17"/>
    </row>
    <row r="114" spans="1:13" ht="21.75" customHeight="1" x14ac:dyDescent="0.45">
      <c r="A114" s="48" t="s">
        <v>248</v>
      </c>
      <c r="B114" s="20"/>
      <c r="C114" s="20"/>
      <c r="D114" s="20"/>
      <c r="E114" s="21"/>
      <c r="F114" s="21"/>
      <c r="G114" s="22"/>
      <c r="H114" s="22"/>
      <c r="I114" s="22"/>
      <c r="J114" s="22"/>
      <c r="K114" s="22"/>
      <c r="L114" s="22"/>
      <c r="M114" s="22"/>
    </row>
    <row r="115" spans="1:13" ht="21.75" customHeight="1" x14ac:dyDescent="0.45">
      <c r="A115" s="49"/>
      <c r="B115" s="15"/>
      <c r="C115" s="15"/>
      <c r="D115" s="15"/>
      <c r="E115" s="16"/>
      <c r="F115" s="16"/>
      <c r="G115" s="17"/>
      <c r="H115" s="17"/>
      <c r="I115" s="17"/>
      <c r="J115" s="17"/>
      <c r="K115" s="17"/>
      <c r="L115" s="17"/>
      <c r="M115" s="17"/>
    </row>
    <row r="116" spans="1:13" ht="21" customHeight="1" x14ac:dyDescent="0.45">
      <c r="A116" s="49"/>
      <c r="B116" s="15"/>
      <c r="C116" s="15"/>
      <c r="D116" s="15"/>
      <c r="E116" s="16"/>
      <c r="F116" s="16"/>
      <c r="G116" s="204" t="s">
        <v>3</v>
      </c>
      <c r="H116" s="204"/>
      <c r="I116" s="204"/>
      <c r="J116" s="24"/>
      <c r="K116" s="204" t="s">
        <v>4</v>
      </c>
      <c r="L116" s="204"/>
      <c r="M116" s="204"/>
    </row>
    <row r="117" spans="1:13" ht="21" customHeight="1" x14ac:dyDescent="0.45">
      <c r="A117" s="49"/>
      <c r="B117" s="15"/>
      <c r="C117" s="15"/>
      <c r="D117" s="15"/>
      <c r="E117" s="16"/>
      <c r="F117" s="16"/>
      <c r="G117" s="25" t="s">
        <v>249</v>
      </c>
      <c r="H117" s="25"/>
      <c r="I117" s="25" t="s">
        <v>250</v>
      </c>
      <c r="J117" s="26"/>
      <c r="K117" s="25" t="s">
        <v>249</v>
      </c>
      <c r="L117" s="25"/>
      <c r="M117" s="25" t="s">
        <v>250</v>
      </c>
    </row>
    <row r="118" spans="1:13" ht="21" customHeight="1" x14ac:dyDescent="0.45">
      <c r="A118" s="49"/>
      <c r="B118" s="15"/>
      <c r="C118" s="15"/>
      <c r="D118" s="15"/>
      <c r="E118" s="16"/>
      <c r="F118" s="16"/>
      <c r="G118" s="27" t="s">
        <v>251</v>
      </c>
      <c r="H118" s="28"/>
      <c r="I118" s="29" t="s">
        <v>252</v>
      </c>
      <c r="J118" s="30"/>
      <c r="K118" s="27" t="s">
        <v>251</v>
      </c>
      <c r="L118" s="28"/>
      <c r="M118" s="29" t="s">
        <v>252</v>
      </c>
    </row>
    <row r="119" spans="1:13" ht="21" customHeight="1" x14ac:dyDescent="0.45">
      <c r="A119" s="49"/>
      <c r="B119" s="15"/>
      <c r="C119" s="15"/>
      <c r="D119" s="15"/>
      <c r="E119" s="16"/>
      <c r="F119" s="16"/>
      <c r="G119" s="31" t="s">
        <v>5</v>
      </c>
      <c r="H119" s="25"/>
      <c r="I119" s="31" t="s">
        <v>6</v>
      </c>
      <c r="J119" s="17"/>
      <c r="K119" s="31" t="s">
        <v>5</v>
      </c>
      <c r="L119" s="25"/>
      <c r="M119" s="31" t="s">
        <v>6</v>
      </c>
    </row>
    <row r="120" spans="1:13" ht="21" customHeight="1" x14ac:dyDescent="0.45">
      <c r="A120" s="49"/>
      <c r="B120" s="15"/>
      <c r="C120" s="15"/>
      <c r="D120" s="15"/>
      <c r="E120" s="23" t="s">
        <v>38</v>
      </c>
      <c r="F120" s="32"/>
      <c r="G120" s="33" t="s">
        <v>7</v>
      </c>
      <c r="H120" s="26"/>
      <c r="I120" s="33" t="s">
        <v>7</v>
      </c>
      <c r="J120" s="26"/>
      <c r="K120" s="33" t="s">
        <v>7</v>
      </c>
      <c r="L120" s="26"/>
      <c r="M120" s="33" t="s">
        <v>7</v>
      </c>
    </row>
    <row r="121" spans="1:13" ht="6" customHeight="1" x14ac:dyDescent="0.45">
      <c r="A121" s="49"/>
      <c r="B121" s="15"/>
      <c r="C121" s="15"/>
      <c r="D121" s="15"/>
      <c r="E121" s="26"/>
      <c r="F121" s="32"/>
      <c r="G121" s="25"/>
      <c r="H121" s="26"/>
      <c r="I121" s="25"/>
      <c r="J121" s="26"/>
      <c r="K121" s="25"/>
      <c r="L121" s="26"/>
      <c r="M121" s="25"/>
    </row>
    <row r="122" spans="1:13" ht="21" customHeight="1" x14ac:dyDescent="0.45">
      <c r="A122" s="34" t="s">
        <v>321</v>
      </c>
      <c r="B122" s="35"/>
      <c r="C122" s="35"/>
      <c r="D122" s="35"/>
      <c r="E122" s="36"/>
      <c r="F122" s="36"/>
      <c r="G122" s="37"/>
      <c r="H122" s="37"/>
      <c r="I122" s="37"/>
      <c r="J122" s="37"/>
      <c r="K122" s="10"/>
      <c r="L122" s="37"/>
      <c r="M122" s="10"/>
    </row>
    <row r="123" spans="1:13" ht="6" customHeight="1" x14ac:dyDescent="0.45">
      <c r="A123" s="34"/>
      <c r="B123" s="35"/>
      <c r="C123" s="35"/>
      <c r="D123" s="35"/>
      <c r="E123" s="36"/>
      <c r="F123" s="36"/>
      <c r="G123" s="38"/>
      <c r="H123" s="37"/>
      <c r="I123" s="38"/>
      <c r="J123" s="37"/>
      <c r="K123" s="11"/>
      <c r="L123" s="37"/>
      <c r="M123" s="11"/>
    </row>
    <row r="124" spans="1:13" ht="21" customHeight="1" x14ac:dyDescent="0.45">
      <c r="A124" s="34" t="s">
        <v>322</v>
      </c>
      <c r="B124" s="35"/>
      <c r="C124" s="35"/>
      <c r="D124" s="35"/>
      <c r="E124" s="36"/>
      <c r="F124" s="36"/>
      <c r="G124" s="38"/>
      <c r="H124" s="37"/>
      <c r="I124" s="38"/>
      <c r="J124" s="37"/>
      <c r="K124" s="12"/>
      <c r="L124" s="37"/>
      <c r="M124" s="12"/>
    </row>
    <row r="125" spans="1:13" ht="6" customHeight="1" x14ac:dyDescent="0.45">
      <c r="A125" s="34"/>
      <c r="B125" s="35"/>
      <c r="C125" s="35"/>
      <c r="D125" s="35"/>
      <c r="E125" s="36"/>
      <c r="F125" s="36"/>
      <c r="G125" s="38"/>
      <c r="H125" s="37"/>
      <c r="I125" s="38"/>
      <c r="J125" s="37"/>
      <c r="K125" s="12"/>
      <c r="L125" s="37"/>
      <c r="M125" s="12"/>
    </row>
    <row r="126" spans="1:13" ht="21" customHeight="1" x14ac:dyDescent="0.45">
      <c r="A126" s="35" t="s">
        <v>323</v>
      </c>
      <c r="B126" s="35"/>
      <c r="C126" s="35"/>
      <c r="D126" s="35"/>
      <c r="E126" s="36"/>
      <c r="F126" s="36"/>
      <c r="G126" s="38"/>
      <c r="H126" s="37"/>
      <c r="I126" s="38"/>
      <c r="J126" s="37"/>
      <c r="K126" s="12"/>
      <c r="L126" s="37"/>
      <c r="M126" s="12"/>
    </row>
    <row r="127" spans="1:13" ht="21" customHeight="1" x14ac:dyDescent="0.45">
      <c r="A127" s="35"/>
      <c r="B127" s="35" t="s">
        <v>324</v>
      </c>
      <c r="C127" s="35"/>
      <c r="D127" s="35"/>
      <c r="E127" s="36"/>
      <c r="F127" s="36"/>
      <c r="G127" s="38"/>
      <c r="H127" s="37"/>
      <c r="I127" s="38"/>
      <c r="J127" s="37"/>
      <c r="K127" s="11"/>
      <c r="L127" s="37"/>
      <c r="M127" s="11"/>
    </row>
    <row r="128" spans="1:13" ht="21" customHeight="1" thickBot="1" x14ac:dyDescent="0.5">
      <c r="A128" s="35"/>
      <c r="B128" s="35"/>
      <c r="C128" s="35" t="s">
        <v>325</v>
      </c>
      <c r="D128" s="35"/>
      <c r="E128" s="36"/>
      <c r="F128" s="36"/>
      <c r="G128" s="44">
        <v>5400000</v>
      </c>
      <c r="H128" s="37"/>
      <c r="I128" s="44">
        <v>5400000</v>
      </c>
      <c r="J128" s="37"/>
      <c r="K128" s="44">
        <v>5400000</v>
      </c>
      <c r="L128" s="37"/>
      <c r="M128" s="44">
        <v>5400000</v>
      </c>
    </row>
    <row r="129" spans="1:13" ht="6" customHeight="1" thickTop="1" x14ac:dyDescent="0.45">
      <c r="A129" s="35"/>
      <c r="B129" s="35"/>
      <c r="C129" s="52"/>
      <c r="D129" s="35"/>
      <c r="E129" s="36"/>
      <c r="F129" s="36"/>
      <c r="G129" s="38"/>
      <c r="H129" s="37"/>
      <c r="I129" s="38"/>
      <c r="J129" s="37"/>
      <c r="K129" s="38"/>
      <c r="L129" s="37"/>
      <c r="M129" s="38"/>
    </row>
    <row r="130" spans="1:13" ht="21" customHeight="1" x14ac:dyDescent="0.45">
      <c r="A130" s="35"/>
      <c r="B130" s="35" t="s">
        <v>326</v>
      </c>
      <c r="C130" s="35"/>
      <c r="D130" s="35"/>
      <c r="E130" s="36"/>
      <c r="F130" s="36"/>
      <c r="G130" s="38"/>
      <c r="H130" s="37"/>
      <c r="I130" s="38"/>
      <c r="J130" s="37"/>
      <c r="K130" s="38"/>
      <c r="L130" s="37"/>
      <c r="M130" s="38"/>
    </row>
    <row r="131" spans="1:13" ht="21" customHeight="1" x14ac:dyDescent="0.45">
      <c r="A131" s="35"/>
      <c r="B131" s="35"/>
      <c r="C131" s="35" t="s">
        <v>327</v>
      </c>
      <c r="D131" s="35"/>
      <c r="E131" s="36"/>
      <c r="F131" s="36"/>
      <c r="G131" s="53">
        <v>5213800</v>
      </c>
      <c r="H131" s="37"/>
      <c r="I131" s="54">
        <v>5213800</v>
      </c>
      <c r="J131" s="37"/>
      <c r="K131" s="53">
        <v>5213800</v>
      </c>
      <c r="L131" s="37"/>
      <c r="M131" s="54">
        <v>5213800</v>
      </c>
    </row>
    <row r="132" spans="1:13" ht="21" customHeight="1" x14ac:dyDescent="0.45">
      <c r="A132" s="35" t="s">
        <v>328</v>
      </c>
      <c r="B132" s="35"/>
      <c r="C132" s="55"/>
      <c r="D132" s="35"/>
      <c r="E132" s="36"/>
      <c r="F132" s="36"/>
      <c r="G132" s="53">
        <v>9644040</v>
      </c>
      <c r="H132" s="37"/>
      <c r="I132" s="54">
        <v>9644040</v>
      </c>
      <c r="J132" s="37"/>
      <c r="K132" s="53">
        <v>9644040</v>
      </c>
      <c r="L132" s="37"/>
      <c r="M132" s="54">
        <v>9644040</v>
      </c>
    </row>
    <row r="133" spans="1:13" ht="21" customHeight="1" x14ac:dyDescent="0.45">
      <c r="A133" s="35" t="s">
        <v>329</v>
      </c>
      <c r="B133" s="35"/>
      <c r="C133" s="55"/>
      <c r="D133" s="35"/>
      <c r="E133" s="36">
        <v>14</v>
      </c>
      <c r="F133" s="36"/>
      <c r="G133" s="53">
        <v>15906112</v>
      </c>
      <c r="H133" s="37"/>
      <c r="I133" s="54">
        <v>15906112</v>
      </c>
      <c r="J133" s="37"/>
      <c r="K133" s="53">
        <v>15906112</v>
      </c>
      <c r="L133" s="37"/>
      <c r="M133" s="54">
        <v>15906112</v>
      </c>
    </row>
    <row r="134" spans="1:13" ht="21" customHeight="1" x14ac:dyDescent="0.45">
      <c r="A134" s="35" t="s">
        <v>330</v>
      </c>
      <c r="B134" s="35"/>
      <c r="C134" s="55"/>
      <c r="D134" s="35"/>
      <c r="E134" s="36"/>
      <c r="F134" s="36"/>
      <c r="G134" s="53">
        <v>5123</v>
      </c>
      <c r="H134" s="37"/>
      <c r="I134" s="54">
        <v>5123</v>
      </c>
      <c r="J134" s="37"/>
      <c r="K134" s="53">
        <v>2406</v>
      </c>
      <c r="L134" s="37"/>
      <c r="M134" s="54">
        <v>2406</v>
      </c>
    </row>
    <row r="135" spans="1:13" ht="21" customHeight="1" x14ac:dyDescent="0.45">
      <c r="A135" s="35" t="s">
        <v>47</v>
      </c>
      <c r="B135" s="35"/>
      <c r="C135" s="35"/>
      <c r="D135" s="35"/>
      <c r="E135" s="36"/>
      <c r="F135" s="36"/>
      <c r="G135" s="53"/>
      <c r="H135" s="38"/>
      <c r="I135" s="54"/>
      <c r="J135" s="38"/>
      <c r="K135" s="53"/>
      <c r="L135" s="38"/>
      <c r="M135" s="54"/>
    </row>
    <row r="136" spans="1:13" ht="21" customHeight="1" x14ac:dyDescent="0.45">
      <c r="A136" s="35"/>
      <c r="B136" s="35" t="s">
        <v>331</v>
      </c>
      <c r="C136" s="35"/>
      <c r="D136" s="35"/>
      <c r="E136" s="36"/>
      <c r="F136" s="36"/>
      <c r="G136" s="53">
        <v>585028</v>
      </c>
      <c r="H136" s="38"/>
      <c r="I136" s="54">
        <v>585028</v>
      </c>
      <c r="J136" s="38"/>
      <c r="K136" s="53">
        <v>585028</v>
      </c>
      <c r="L136" s="38"/>
      <c r="M136" s="54">
        <v>585028</v>
      </c>
    </row>
    <row r="137" spans="1:13" ht="21" customHeight="1" x14ac:dyDescent="0.45">
      <c r="A137" s="35"/>
      <c r="B137" s="35" t="s">
        <v>77</v>
      </c>
      <c r="C137" s="35"/>
      <c r="D137" s="35"/>
      <c r="E137" s="36"/>
      <c r="F137" s="36"/>
      <c r="G137" s="53">
        <v>4482256</v>
      </c>
      <c r="H137" s="38"/>
      <c r="I137" s="54">
        <v>5179812</v>
      </c>
      <c r="J137" s="38"/>
      <c r="K137" s="53">
        <v>59458</v>
      </c>
      <c r="L137" s="38"/>
      <c r="M137" s="54">
        <v>1568343</v>
      </c>
    </row>
    <row r="138" spans="1:13" ht="21" customHeight="1" x14ac:dyDescent="0.45">
      <c r="A138" s="35" t="s">
        <v>45</v>
      </c>
      <c r="B138" s="35"/>
      <c r="C138" s="35"/>
      <c r="D138" s="35"/>
      <c r="E138" s="36"/>
      <c r="F138" s="36"/>
      <c r="G138" s="56">
        <v>-1892374</v>
      </c>
      <c r="H138" s="38"/>
      <c r="I138" s="57">
        <v>-447734</v>
      </c>
      <c r="J138" s="38"/>
      <c r="K138" s="56">
        <v>0</v>
      </c>
      <c r="L138" s="38"/>
      <c r="M138" s="57">
        <v>0</v>
      </c>
    </row>
    <row r="139" spans="1:13" ht="6" customHeight="1" x14ac:dyDescent="0.45">
      <c r="A139" s="35"/>
      <c r="B139" s="35"/>
      <c r="C139" s="52"/>
      <c r="D139" s="35"/>
      <c r="E139" s="36"/>
      <c r="F139" s="36"/>
      <c r="G139" s="38"/>
      <c r="H139" s="37"/>
      <c r="I139" s="38"/>
      <c r="J139" s="37"/>
      <c r="K139" s="38"/>
      <c r="L139" s="37"/>
      <c r="M139" s="38"/>
    </row>
    <row r="140" spans="1:13" ht="21" customHeight="1" x14ac:dyDescent="0.45">
      <c r="A140" s="34" t="s">
        <v>332</v>
      </c>
      <c r="B140" s="35"/>
      <c r="C140" s="35"/>
      <c r="D140" s="35"/>
      <c r="E140" s="36"/>
      <c r="F140" s="36"/>
      <c r="G140" s="38">
        <f>SUM(G131:G138)</f>
        <v>33943985</v>
      </c>
      <c r="H140" s="38"/>
      <c r="I140" s="38">
        <f>SUM(I131:I138)</f>
        <v>36086181</v>
      </c>
      <c r="J140" s="38"/>
      <c r="K140" s="38">
        <f>SUM(K131:K138)</f>
        <v>31410844</v>
      </c>
      <c r="L140" s="38"/>
      <c r="M140" s="38">
        <f>SUM(M131:M138)</f>
        <v>32919729</v>
      </c>
    </row>
    <row r="141" spans="1:13" ht="21" customHeight="1" x14ac:dyDescent="0.45">
      <c r="A141" s="35" t="s">
        <v>333</v>
      </c>
      <c r="B141" s="35"/>
      <c r="C141" s="35"/>
      <c r="D141" s="35"/>
      <c r="E141" s="36"/>
      <c r="F141" s="36"/>
      <c r="G141" s="41">
        <v>16077445</v>
      </c>
      <c r="H141" s="38"/>
      <c r="I141" s="41">
        <v>15585329</v>
      </c>
      <c r="J141" s="38"/>
      <c r="K141" s="41">
        <v>0</v>
      </c>
      <c r="L141" s="38"/>
      <c r="M141" s="41">
        <v>0</v>
      </c>
    </row>
    <row r="142" spans="1:13" ht="6" customHeight="1" x14ac:dyDescent="0.45">
      <c r="A142" s="35"/>
      <c r="B142" s="35"/>
      <c r="C142" s="52"/>
      <c r="D142" s="35"/>
      <c r="E142" s="36"/>
      <c r="F142" s="36"/>
      <c r="G142" s="38"/>
      <c r="H142" s="37"/>
      <c r="I142" s="38"/>
      <c r="J142" s="37"/>
      <c r="K142" s="38"/>
      <c r="L142" s="37"/>
      <c r="M142" s="38"/>
    </row>
    <row r="143" spans="1:13" ht="21" customHeight="1" x14ac:dyDescent="0.45">
      <c r="A143" s="34" t="s">
        <v>334</v>
      </c>
      <c r="B143" s="35"/>
      <c r="C143" s="35"/>
      <c r="D143" s="35"/>
      <c r="E143" s="36"/>
      <c r="F143" s="36"/>
      <c r="G143" s="41">
        <f>SUM(G140:G141)</f>
        <v>50021430</v>
      </c>
      <c r="H143" s="38"/>
      <c r="I143" s="41">
        <f>SUM(I140:I141)</f>
        <v>51671510</v>
      </c>
      <c r="J143" s="38"/>
      <c r="K143" s="41">
        <f>SUM(K140:K141)</f>
        <v>31410844</v>
      </c>
      <c r="L143" s="38"/>
      <c r="M143" s="41">
        <f>SUM(M140:M141)</f>
        <v>32919729</v>
      </c>
    </row>
    <row r="144" spans="1:13" ht="6" customHeight="1" x14ac:dyDescent="0.45">
      <c r="A144" s="35"/>
      <c r="B144" s="35"/>
      <c r="C144" s="52"/>
      <c r="D144" s="35"/>
      <c r="E144" s="36"/>
      <c r="F144" s="36"/>
      <c r="G144" s="38"/>
      <c r="H144" s="37"/>
      <c r="I144" s="38"/>
      <c r="J144" s="37"/>
      <c r="K144" s="38"/>
      <c r="L144" s="37"/>
      <c r="M144" s="38"/>
    </row>
    <row r="145" spans="1:13" ht="21" customHeight="1" thickBot="1" x14ac:dyDescent="0.5">
      <c r="A145" s="34" t="s">
        <v>335</v>
      </c>
      <c r="B145" s="35"/>
      <c r="C145" s="35"/>
      <c r="D145" s="35"/>
      <c r="E145" s="36"/>
      <c r="F145" s="36"/>
      <c r="G145" s="44">
        <v>180771952</v>
      </c>
      <c r="H145" s="38"/>
      <c r="I145" s="44">
        <v>180900721</v>
      </c>
      <c r="J145" s="38"/>
      <c r="K145" s="44">
        <v>87187683</v>
      </c>
      <c r="L145" s="38"/>
      <c r="M145" s="44">
        <v>80483796</v>
      </c>
    </row>
    <row r="146" spans="1:13" ht="21" customHeight="1" thickTop="1" x14ac:dyDescent="0.45">
      <c r="A146" s="49"/>
      <c r="B146" s="15"/>
      <c r="C146" s="15"/>
      <c r="D146" s="15"/>
      <c r="E146" s="16"/>
      <c r="F146" s="16"/>
      <c r="G146" s="13"/>
      <c r="H146" s="16"/>
      <c r="I146" s="13"/>
      <c r="J146" s="16"/>
      <c r="K146" s="13"/>
      <c r="L146" s="16"/>
      <c r="M146" s="13"/>
    </row>
    <row r="147" spans="1:13" ht="21" customHeight="1" x14ac:dyDescent="0.45">
      <c r="A147" s="49"/>
      <c r="B147" s="15"/>
      <c r="C147" s="15"/>
      <c r="D147" s="15"/>
      <c r="E147" s="16"/>
      <c r="F147" s="58"/>
      <c r="G147" s="42"/>
      <c r="H147" s="42"/>
      <c r="I147" s="42"/>
      <c r="J147" s="42"/>
      <c r="K147" s="42"/>
      <c r="L147" s="42"/>
      <c r="M147" s="42"/>
    </row>
    <row r="148" spans="1:13" ht="21" customHeight="1" x14ac:dyDescent="0.45">
      <c r="A148" s="49"/>
      <c r="B148" s="15"/>
      <c r="C148" s="15"/>
      <c r="D148" s="15"/>
      <c r="E148" s="16"/>
      <c r="F148" s="58"/>
      <c r="G148" s="42"/>
      <c r="H148" s="42"/>
      <c r="I148" s="42"/>
      <c r="J148" s="42"/>
      <c r="K148" s="42"/>
      <c r="L148" s="42"/>
      <c r="M148" s="42"/>
    </row>
    <row r="149" spans="1:13" ht="21" customHeight="1" x14ac:dyDescent="0.45">
      <c r="A149" s="49"/>
      <c r="B149" s="15"/>
      <c r="C149" s="15"/>
      <c r="D149" s="15"/>
      <c r="E149" s="16"/>
      <c r="F149" s="58"/>
      <c r="G149" s="42"/>
      <c r="H149" s="42"/>
      <c r="I149" s="42"/>
      <c r="J149" s="42"/>
      <c r="K149" s="42"/>
      <c r="L149" s="42"/>
      <c r="M149" s="42"/>
    </row>
    <row r="150" spans="1:13" ht="21" customHeight="1" x14ac:dyDescent="0.45">
      <c r="A150" s="49"/>
      <c r="B150" s="15"/>
      <c r="C150" s="15"/>
      <c r="D150" s="15"/>
      <c r="E150" s="16"/>
      <c r="F150" s="58"/>
      <c r="G150" s="42"/>
      <c r="H150" s="17"/>
      <c r="I150" s="42"/>
      <c r="J150" s="17"/>
      <c r="K150" s="42"/>
      <c r="L150" s="17"/>
      <c r="M150" s="42"/>
    </row>
    <row r="151" spans="1:13" ht="21" customHeight="1" x14ac:dyDescent="0.45">
      <c r="A151" s="49"/>
      <c r="B151" s="15"/>
      <c r="C151" s="15"/>
      <c r="D151" s="15"/>
      <c r="E151" s="16"/>
      <c r="F151" s="58"/>
      <c r="G151" s="42"/>
      <c r="H151" s="17"/>
      <c r="I151" s="42"/>
      <c r="J151" s="17"/>
      <c r="K151" s="42"/>
      <c r="L151" s="17"/>
      <c r="M151" s="42"/>
    </row>
    <row r="152" spans="1:13" ht="21" customHeight="1" x14ac:dyDescent="0.45">
      <c r="A152" s="49"/>
      <c r="B152" s="15"/>
      <c r="C152" s="15"/>
      <c r="D152" s="15"/>
      <c r="E152" s="16"/>
      <c r="F152" s="58"/>
      <c r="G152" s="42"/>
      <c r="H152" s="17"/>
      <c r="I152" s="42"/>
      <c r="J152" s="17"/>
      <c r="K152" s="42"/>
      <c r="L152" s="17"/>
      <c r="M152" s="42"/>
    </row>
    <row r="153" spans="1:13" ht="21" customHeight="1" x14ac:dyDescent="0.45">
      <c r="A153" s="49"/>
      <c r="B153" s="15"/>
      <c r="C153" s="15"/>
      <c r="D153" s="15"/>
      <c r="E153" s="16"/>
      <c r="F153" s="58"/>
      <c r="G153" s="42"/>
      <c r="H153" s="17"/>
      <c r="I153" s="42"/>
      <c r="J153" s="17"/>
      <c r="K153" s="42"/>
      <c r="L153" s="17"/>
      <c r="M153" s="42"/>
    </row>
    <row r="154" spans="1:13" ht="21" customHeight="1" x14ac:dyDescent="0.45">
      <c r="A154" s="49"/>
      <c r="B154" s="15"/>
      <c r="C154" s="15"/>
      <c r="D154" s="15"/>
      <c r="E154" s="16"/>
      <c r="F154" s="58"/>
      <c r="G154" s="42"/>
      <c r="H154" s="17"/>
      <c r="I154" s="42"/>
      <c r="J154" s="17"/>
      <c r="K154" s="42"/>
      <c r="L154" s="17"/>
      <c r="M154" s="42"/>
    </row>
    <row r="155" spans="1:13" ht="21" customHeight="1" x14ac:dyDescent="0.45">
      <c r="A155" s="49"/>
      <c r="B155" s="15"/>
      <c r="C155" s="15"/>
      <c r="D155" s="15"/>
      <c r="E155" s="16"/>
      <c r="F155" s="58"/>
      <c r="G155" s="42"/>
      <c r="H155" s="17"/>
      <c r="I155" s="42"/>
      <c r="J155" s="17"/>
      <c r="K155" s="42"/>
      <c r="L155" s="17"/>
      <c r="M155" s="42"/>
    </row>
    <row r="156" spans="1:13" ht="21" customHeight="1" x14ac:dyDescent="0.45">
      <c r="A156" s="49"/>
      <c r="B156" s="15"/>
      <c r="C156" s="15"/>
      <c r="D156" s="15"/>
      <c r="E156" s="16"/>
      <c r="F156" s="58"/>
      <c r="G156" s="42"/>
      <c r="H156" s="17"/>
      <c r="I156" s="42"/>
      <c r="J156" s="17"/>
      <c r="K156" s="42"/>
      <c r="L156" s="17"/>
      <c r="M156" s="42"/>
    </row>
    <row r="157" spans="1:13" ht="21" customHeight="1" x14ac:dyDescent="0.45">
      <c r="A157" s="49"/>
      <c r="B157" s="15"/>
      <c r="C157" s="15"/>
      <c r="D157" s="15"/>
      <c r="E157" s="16"/>
      <c r="F157" s="58"/>
      <c r="G157" s="42"/>
      <c r="H157" s="17"/>
      <c r="I157" s="42"/>
      <c r="J157" s="17"/>
      <c r="K157" s="42"/>
      <c r="L157" s="17"/>
      <c r="M157" s="42"/>
    </row>
    <row r="158" spans="1:13" ht="21" customHeight="1" x14ac:dyDescent="0.45">
      <c r="A158" s="49"/>
      <c r="B158" s="15"/>
      <c r="C158" s="15"/>
      <c r="D158" s="15"/>
      <c r="E158" s="16"/>
      <c r="F158" s="58"/>
      <c r="G158" s="42"/>
      <c r="H158" s="17"/>
      <c r="I158" s="42"/>
      <c r="J158" s="17"/>
      <c r="K158" s="42"/>
      <c r="L158" s="17"/>
      <c r="M158" s="42"/>
    </row>
    <row r="159" spans="1:13" ht="21.75" customHeight="1" x14ac:dyDescent="0.45">
      <c r="A159" s="49"/>
      <c r="B159" s="15"/>
      <c r="C159" s="15"/>
      <c r="D159" s="15"/>
      <c r="E159" s="16"/>
      <c r="F159" s="58"/>
      <c r="G159" s="42"/>
      <c r="H159" s="17"/>
      <c r="I159" s="42"/>
      <c r="J159" s="17"/>
      <c r="K159" s="42"/>
      <c r="L159" s="17"/>
      <c r="M159" s="42"/>
    </row>
    <row r="160" spans="1:13" ht="21" customHeight="1" x14ac:dyDescent="0.45">
      <c r="A160" s="49"/>
      <c r="B160" s="15"/>
      <c r="C160" s="15"/>
      <c r="D160" s="15"/>
      <c r="E160" s="16"/>
      <c r="F160" s="58"/>
      <c r="G160" s="42"/>
      <c r="H160" s="17"/>
      <c r="I160" s="42"/>
      <c r="J160" s="17"/>
      <c r="K160" s="42"/>
      <c r="L160" s="17"/>
      <c r="M160" s="42"/>
    </row>
    <row r="161" spans="1:13" ht="21.9" customHeight="1" x14ac:dyDescent="0.45">
      <c r="A161" s="20" t="s">
        <v>36</v>
      </c>
      <c r="B161" s="20"/>
      <c r="C161" s="20"/>
      <c r="D161" s="20"/>
      <c r="E161" s="20"/>
      <c r="F161" s="20"/>
      <c r="G161" s="51"/>
      <c r="H161" s="51"/>
      <c r="I161" s="51"/>
      <c r="J161" s="51"/>
      <c r="K161" s="51"/>
      <c r="L161" s="51"/>
      <c r="M161" s="51"/>
    </row>
  </sheetData>
  <mergeCells count="6">
    <mergeCell ref="G5:I5"/>
    <mergeCell ref="K5:M5"/>
    <mergeCell ref="G66:I66"/>
    <mergeCell ref="K66:M66"/>
    <mergeCell ref="G116:I116"/>
    <mergeCell ref="K116:M116"/>
  </mergeCells>
  <pageMargins left="0.8" right="0.5" top="0.5" bottom="0.6" header="0.49" footer="0.4"/>
  <pageSetup paperSize="9" scale="7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61" max="16383" man="1"/>
    <brk id="1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80ACC-AA76-445B-A991-00B4087DA1C9}">
  <dimension ref="A1:M54"/>
  <sheetViews>
    <sheetView zoomScaleNormal="100" workbookViewId="0">
      <selection activeCell="O2" sqref="O2"/>
    </sheetView>
  </sheetViews>
  <sheetFormatPr defaultRowHeight="21.75" customHeight="1" x14ac:dyDescent="0.3"/>
  <cols>
    <col min="1" max="3" width="1.5546875" style="63" customWidth="1"/>
    <col min="4" max="4" width="41.33203125" style="63" customWidth="1"/>
    <col min="5" max="5" width="7.33203125" style="61" customWidth="1"/>
    <col min="6" max="6" width="0.88671875" style="61" customWidth="1"/>
    <col min="7" max="7" width="10.6640625" style="62" customWidth="1"/>
    <col min="8" max="8" width="0.88671875" style="62" customWidth="1"/>
    <col min="9" max="9" width="10.6640625" style="62" customWidth="1"/>
    <col min="10" max="10" width="0.88671875" style="62" customWidth="1"/>
    <col min="11" max="11" width="10.6640625" style="62" customWidth="1"/>
    <col min="12" max="12" width="0.88671875" style="62" customWidth="1"/>
    <col min="13" max="13" width="10.6640625" style="62" customWidth="1"/>
    <col min="14" max="193" width="8.88671875" style="63"/>
    <col min="194" max="196" width="2.5546875" style="63" customWidth="1"/>
    <col min="197" max="197" width="34.44140625" style="63" customWidth="1"/>
    <col min="198" max="198" width="5.6640625" style="63" customWidth="1"/>
    <col min="199" max="199" width="1.5546875" style="63" customWidth="1"/>
    <col min="200" max="200" width="14.5546875" style="63" customWidth="1"/>
    <col min="201" max="201" width="1.5546875" style="63" customWidth="1"/>
    <col min="202" max="202" width="14.5546875" style="63" customWidth="1"/>
    <col min="203" max="203" width="15" style="63" bestFit="1" customWidth="1"/>
    <col min="204" max="204" width="8.88671875" style="63"/>
    <col min="205" max="205" width="10.6640625" style="63" bestFit="1" customWidth="1"/>
    <col min="206" max="206" width="13.6640625" style="63" bestFit="1" customWidth="1"/>
    <col min="207" max="207" width="9.6640625" style="63" bestFit="1" customWidth="1"/>
    <col min="208" max="449" width="8.88671875" style="63"/>
    <col min="450" max="452" width="2.5546875" style="63" customWidth="1"/>
    <col min="453" max="453" width="34.44140625" style="63" customWidth="1"/>
    <col min="454" max="454" width="5.6640625" style="63" customWidth="1"/>
    <col min="455" max="455" width="1.5546875" style="63" customWidth="1"/>
    <col min="456" max="456" width="14.5546875" style="63" customWidth="1"/>
    <col min="457" max="457" width="1.5546875" style="63" customWidth="1"/>
    <col min="458" max="458" width="14.5546875" style="63" customWidth="1"/>
    <col min="459" max="459" width="15" style="63" bestFit="1" customWidth="1"/>
    <col min="460" max="460" width="8.88671875" style="63"/>
    <col min="461" max="461" width="10.6640625" style="63" bestFit="1" customWidth="1"/>
    <col min="462" max="462" width="13.6640625" style="63" bestFit="1" customWidth="1"/>
    <col min="463" max="463" width="9.6640625" style="63" bestFit="1" customWidth="1"/>
    <col min="464" max="705" width="8.88671875" style="63"/>
    <col min="706" max="708" width="2.5546875" style="63" customWidth="1"/>
    <col min="709" max="709" width="34.44140625" style="63" customWidth="1"/>
    <col min="710" max="710" width="5.6640625" style="63" customWidth="1"/>
    <col min="711" max="711" width="1.5546875" style="63" customWidth="1"/>
    <col min="712" max="712" width="14.5546875" style="63" customWidth="1"/>
    <col min="713" max="713" width="1.5546875" style="63" customWidth="1"/>
    <col min="714" max="714" width="14.5546875" style="63" customWidth="1"/>
    <col min="715" max="715" width="15" style="63" bestFit="1" customWidth="1"/>
    <col min="716" max="716" width="8.88671875" style="63"/>
    <col min="717" max="717" width="10.6640625" style="63" bestFit="1" customWidth="1"/>
    <col min="718" max="718" width="13.6640625" style="63" bestFit="1" customWidth="1"/>
    <col min="719" max="719" width="9.6640625" style="63" bestFit="1" customWidth="1"/>
    <col min="720" max="961" width="8.88671875" style="63"/>
    <col min="962" max="964" width="2.5546875" style="63" customWidth="1"/>
    <col min="965" max="965" width="34.44140625" style="63" customWidth="1"/>
    <col min="966" max="966" width="5.6640625" style="63" customWidth="1"/>
    <col min="967" max="967" width="1.5546875" style="63" customWidth="1"/>
    <col min="968" max="968" width="14.5546875" style="63" customWidth="1"/>
    <col min="969" max="969" width="1.5546875" style="63" customWidth="1"/>
    <col min="970" max="970" width="14.5546875" style="63" customWidth="1"/>
    <col min="971" max="971" width="15" style="63" bestFit="1" customWidth="1"/>
    <col min="972" max="972" width="8.88671875" style="63"/>
    <col min="973" max="973" width="10.6640625" style="63" bestFit="1" customWidth="1"/>
    <col min="974" max="974" width="13.6640625" style="63" bestFit="1" customWidth="1"/>
    <col min="975" max="975" width="9.6640625" style="63" bestFit="1" customWidth="1"/>
    <col min="976" max="1217" width="8.88671875" style="63"/>
    <col min="1218" max="1220" width="2.5546875" style="63" customWidth="1"/>
    <col min="1221" max="1221" width="34.44140625" style="63" customWidth="1"/>
    <col min="1222" max="1222" width="5.6640625" style="63" customWidth="1"/>
    <col min="1223" max="1223" width="1.5546875" style="63" customWidth="1"/>
    <col min="1224" max="1224" width="14.5546875" style="63" customWidth="1"/>
    <col min="1225" max="1225" width="1.5546875" style="63" customWidth="1"/>
    <col min="1226" max="1226" width="14.5546875" style="63" customWidth="1"/>
    <col min="1227" max="1227" width="15" style="63" bestFit="1" customWidth="1"/>
    <col min="1228" max="1228" width="8.88671875" style="63"/>
    <col min="1229" max="1229" width="10.6640625" style="63" bestFit="1" customWidth="1"/>
    <col min="1230" max="1230" width="13.6640625" style="63" bestFit="1" customWidth="1"/>
    <col min="1231" max="1231" width="9.6640625" style="63" bestFit="1" customWidth="1"/>
    <col min="1232" max="1473" width="8.88671875" style="63"/>
    <col min="1474" max="1476" width="2.5546875" style="63" customWidth="1"/>
    <col min="1477" max="1477" width="34.44140625" style="63" customWidth="1"/>
    <col min="1478" max="1478" width="5.6640625" style="63" customWidth="1"/>
    <col min="1479" max="1479" width="1.5546875" style="63" customWidth="1"/>
    <col min="1480" max="1480" width="14.5546875" style="63" customWidth="1"/>
    <col min="1481" max="1481" width="1.5546875" style="63" customWidth="1"/>
    <col min="1482" max="1482" width="14.5546875" style="63" customWidth="1"/>
    <col min="1483" max="1483" width="15" style="63" bestFit="1" customWidth="1"/>
    <col min="1484" max="1484" width="8.88671875" style="63"/>
    <col min="1485" max="1485" width="10.6640625" style="63" bestFit="1" customWidth="1"/>
    <col min="1486" max="1486" width="13.6640625" style="63" bestFit="1" customWidth="1"/>
    <col min="1487" max="1487" width="9.6640625" style="63" bestFit="1" customWidth="1"/>
    <col min="1488" max="1729" width="8.88671875" style="63"/>
    <col min="1730" max="1732" width="2.5546875" style="63" customWidth="1"/>
    <col min="1733" max="1733" width="34.44140625" style="63" customWidth="1"/>
    <col min="1734" max="1734" width="5.6640625" style="63" customWidth="1"/>
    <col min="1735" max="1735" width="1.5546875" style="63" customWidth="1"/>
    <col min="1736" max="1736" width="14.5546875" style="63" customWidth="1"/>
    <col min="1737" max="1737" width="1.5546875" style="63" customWidth="1"/>
    <col min="1738" max="1738" width="14.5546875" style="63" customWidth="1"/>
    <col min="1739" max="1739" width="15" style="63" bestFit="1" customWidth="1"/>
    <col min="1740" max="1740" width="8.88671875" style="63"/>
    <col min="1741" max="1741" width="10.6640625" style="63" bestFit="1" customWidth="1"/>
    <col min="1742" max="1742" width="13.6640625" style="63" bestFit="1" customWidth="1"/>
    <col min="1743" max="1743" width="9.6640625" style="63" bestFit="1" customWidth="1"/>
    <col min="1744" max="1985" width="8.88671875" style="63"/>
    <col min="1986" max="1988" width="2.5546875" style="63" customWidth="1"/>
    <col min="1989" max="1989" width="34.44140625" style="63" customWidth="1"/>
    <col min="1990" max="1990" width="5.6640625" style="63" customWidth="1"/>
    <col min="1991" max="1991" width="1.5546875" style="63" customWidth="1"/>
    <col min="1992" max="1992" width="14.5546875" style="63" customWidth="1"/>
    <col min="1993" max="1993" width="1.5546875" style="63" customWidth="1"/>
    <col min="1994" max="1994" width="14.5546875" style="63" customWidth="1"/>
    <col min="1995" max="1995" width="15" style="63" bestFit="1" customWidth="1"/>
    <col min="1996" max="1996" width="8.88671875" style="63"/>
    <col min="1997" max="1997" width="10.6640625" style="63" bestFit="1" customWidth="1"/>
    <col min="1998" max="1998" width="13.6640625" style="63" bestFit="1" customWidth="1"/>
    <col min="1999" max="1999" width="9.6640625" style="63" bestFit="1" customWidth="1"/>
    <col min="2000" max="2241" width="8.88671875" style="63"/>
    <col min="2242" max="2244" width="2.5546875" style="63" customWidth="1"/>
    <col min="2245" max="2245" width="34.44140625" style="63" customWidth="1"/>
    <col min="2246" max="2246" width="5.6640625" style="63" customWidth="1"/>
    <col min="2247" max="2247" width="1.5546875" style="63" customWidth="1"/>
    <col min="2248" max="2248" width="14.5546875" style="63" customWidth="1"/>
    <col min="2249" max="2249" width="1.5546875" style="63" customWidth="1"/>
    <col min="2250" max="2250" width="14.5546875" style="63" customWidth="1"/>
    <col min="2251" max="2251" width="15" style="63" bestFit="1" customWidth="1"/>
    <col min="2252" max="2252" width="8.88671875" style="63"/>
    <col min="2253" max="2253" width="10.6640625" style="63" bestFit="1" customWidth="1"/>
    <col min="2254" max="2254" width="13.6640625" style="63" bestFit="1" customWidth="1"/>
    <col min="2255" max="2255" width="9.6640625" style="63" bestFit="1" customWidth="1"/>
    <col min="2256" max="2497" width="8.88671875" style="63"/>
    <col min="2498" max="2500" width="2.5546875" style="63" customWidth="1"/>
    <col min="2501" max="2501" width="34.44140625" style="63" customWidth="1"/>
    <col min="2502" max="2502" width="5.6640625" style="63" customWidth="1"/>
    <col min="2503" max="2503" width="1.5546875" style="63" customWidth="1"/>
    <col min="2504" max="2504" width="14.5546875" style="63" customWidth="1"/>
    <col min="2505" max="2505" width="1.5546875" style="63" customWidth="1"/>
    <col min="2506" max="2506" width="14.5546875" style="63" customWidth="1"/>
    <col min="2507" max="2507" width="15" style="63" bestFit="1" customWidth="1"/>
    <col min="2508" max="2508" width="8.88671875" style="63"/>
    <col min="2509" max="2509" width="10.6640625" style="63" bestFit="1" customWidth="1"/>
    <col min="2510" max="2510" width="13.6640625" style="63" bestFit="1" customWidth="1"/>
    <col min="2511" max="2511" width="9.6640625" style="63" bestFit="1" customWidth="1"/>
    <col min="2512" max="2753" width="8.88671875" style="63"/>
    <col min="2754" max="2756" width="2.5546875" style="63" customWidth="1"/>
    <col min="2757" max="2757" width="34.44140625" style="63" customWidth="1"/>
    <col min="2758" max="2758" width="5.6640625" style="63" customWidth="1"/>
    <col min="2759" max="2759" width="1.5546875" style="63" customWidth="1"/>
    <col min="2760" max="2760" width="14.5546875" style="63" customWidth="1"/>
    <col min="2761" max="2761" width="1.5546875" style="63" customWidth="1"/>
    <col min="2762" max="2762" width="14.5546875" style="63" customWidth="1"/>
    <col min="2763" max="2763" width="15" style="63" bestFit="1" customWidth="1"/>
    <col min="2764" max="2764" width="8.88671875" style="63"/>
    <col min="2765" max="2765" width="10.6640625" style="63" bestFit="1" customWidth="1"/>
    <col min="2766" max="2766" width="13.6640625" style="63" bestFit="1" customWidth="1"/>
    <col min="2767" max="2767" width="9.6640625" style="63" bestFit="1" customWidth="1"/>
    <col min="2768" max="3009" width="8.88671875" style="63"/>
    <col min="3010" max="3012" width="2.5546875" style="63" customWidth="1"/>
    <col min="3013" max="3013" width="34.44140625" style="63" customWidth="1"/>
    <col min="3014" max="3014" width="5.6640625" style="63" customWidth="1"/>
    <col min="3015" max="3015" width="1.5546875" style="63" customWidth="1"/>
    <col min="3016" max="3016" width="14.5546875" style="63" customWidth="1"/>
    <col min="3017" max="3017" width="1.5546875" style="63" customWidth="1"/>
    <col min="3018" max="3018" width="14.5546875" style="63" customWidth="1"/>
    <col min="3019" max="3019" width="15" style="63" bestFit="1" customWidth="1"/>
    <col min="3020" max="3020" width="8.88671875" style="63"/>
    <col min="3021" max="3021" width="10.6640625" style="63" bestFit="1" customWidth="1"/>
    <col min="3022" max="3022" width="13.6640625" style="63" bestFit="1" customWidth="1"/>
    <col min="3023" max="3023" width="9.6640625" style="63" bestFit="1" customWidth="1"/>
    <col min="3024" max="3265" width="8.88671875" style="63"/>
    <col min="3266" max="3268" width="2.5546875" style="63" customWidth="1"/>
    <col min="3269" max="3269" width="34.44140625" style="63" customWidth="1"/>
    <col min="3270" max="3270" width="5.6640625" style="63" customWidth="1"/>
    <col min="3271" max="3271" width="1.5546875" style="63" customWidth="1"/>
    <col min="3272" max="3272" width="14.5546875" style="63" customWidth="1"/>
    <col min="3273" max="3273" width="1.5546875" style="63" customWidth="1"/>
    <col min="3274" max="3274" width="14.5546875" style="63" customWidth="1"/>
    <col min="3275" max="3275" width="15" style="63" bestFit="1" customWidth="1"/>
    <col min="3276" max="3276" width="8.88671875" style="63"/>
    <col min="3277" max="3277" width="10.6640625" style="63" bestFit="1" customWidth="1"/>
    <col min="3278" max="3278" width="13.6640625" style="63" bestFit="1" customWidth="1"/>
    <col min="3279" max="3279" width="9.6640625" style="63" bestFit="1" customWidth="1"/>
    <col min="3280" max="3521" width="8.88671875" style="63"/>
    <col min="3522" max="3524" width="2.5546875" style="63" customWidth="1"/>
    <col min="3525" max="3525" width="34.44140625" style="63" customWidth="1"/>
    <col min="3526" max="3526" width="5.6640625" style="63" customWidth="1"/>
    <col min="3527" max="3527" width="1.5546875" style="63" customWidth="1"/>
    <col min="3528" max="3528" width="14.5546875" style="63" customWidth="1"/>
    <col min="3529" max="3529" width="1.5546875" style="63" customWidth="1"/>
    <col min="3530" max="3530" width="14.5546875" style="63" customWidth="1"/>
    <col min="3531" max="3531" width="15" style="63" bestFit="1" customWidth="1"/>
    <col min="3532" max="3532" width="8.88671875" style="63"/>
    <col min="3533" max="3533" width="10.6640625" style="63" bestFit="1" customWidth="1"/>
    <col min="3534" max="3534" width="13.6640625" style="63" bestFit="1" customWidth="1"/>
    <col min="3535" max="3535" width="9.6640625" style="63" bestFit="1" customWidth="1"/>
    <col min="3536" max="3777" width="8.88671875" style="63"/>
    <col min="3778" max="3780" width="2.5546875" style="63" customWidth="1"/>
    <col min="3781" max="3781" width="34.44140625" style="63" customWidth="1"/>
    <col min="3782" max="3782" width="5.6640625" style="63" customWidth="1"/>
    <col min="3783" max="3783" width="1.5546875" style="63" customWidth="1"/>
    <col min="3784" max="3784" width="14.5546875" style="63" customWidth="1"/>
    <col min="3785" max="3785" width="1.5546875" style="63" customWidth="1"/>
    <col min="3786" max="3786" width="14.5546875" style="63" customWidth="1"/>
    <col min="3787" max="3787" width="15" style="63" bestFit="1" customWidth="1"/>
    <col min="3788" max="3788" width="8.88671875" style="63"/>
    <col min="3789" max="3789" width="10.6640625" style="63" bestFit="1" customWidth="1"/>
    <col min="3790" max="3790" width="13.6640625" style="63" bestFit="1" customWidth="1"/>
    <col min="3791" max="3791" width="9.6640625" style="63" bestFit="1" customWidth="1"/>
    <col min="3792" max="4033" width="8.88671875" style="63"/>
    <col min="4034" max="4036" width="2.5546875" style="63" customWidth="1"/>
    <col min="4037" max="4037" width="34.44140625" style="63" customWidth="1"/>
    <col min="4038" max="4038" width="5.6640625" style="63" customWidth="1"/>
    <col min="4039" max="4039" width="1.5546875" style="63" customWidth="1"/>
    <col min="4040" max="4040" width="14.5546875" style="63" customWidth="1"/>
    <col min="4041" max="4041" width="1.5546875" style="63" customWidth="1"/>
    <col min="4042" max="4042" width="14.5546875" style="63" customWidth="1"/>
    <col min="4043" max="4043" width="15" style="63" bestFit="1" customWidth="1"/>
    <col min="4044" max="4044" width="8.88671875" style="63"/>
    <col min="4045" max="4045" width="10.6640625" style="63" bestFit="1" customWidth="1"/>
    <col min="4046" max="4046" width="13.6640625" style="63" bestFit="1" customWidth="1"/>
    <col min="4047" max="4047" width="9.6640625" style="63" bestFit="1" customWidth="1"/>
    <col min="4048" max="4289" width="8.88671875" style="63"/>
    <col min="4290" max="4292" width="2.5546875" style="63" customWidth="1"/>
    <col min="4293" max="4293" width="34.44140625" style="63" customWidth="1"/>
    <col min="4294" max="4294" width="5.6640625" style="63" customWidth="1"/>
    <col min="4295" max="4295" width="1.5546875" style="63" customWidth="1"/>
    <col min="4296" max="4296" width="14.5546875" style="63" customWidth="1"/>
    <col min="4297" max="4297" width="1.5546875" style="63" customWidth="1"/>
    <col min="4298" max="4298" width="14.5546875" style="63" customWidth="1"/>
    <col min="4299" max="4299" width="15" style="63" bestFit="1" customWidth="1"/>
    <col min="4300" max="4300" width="8.88671875" style="63"/>
    <col min="4301" max="4301" width="10.6640625" style="63" bestFit="1" customWidth="1"/>
    <col min="4302" max="4302" width="13.6640625" style="63" bestFit="1" customWidth="1"/>
    <col min="4303" max="4303" width="9.6640625" style="63" bestFit="1" customWidth="1"/>
    <col min="4304" max="4545" width="8.88671875" style="63"/>
    <col min="4546" max="4548" width="2.5546875" style="63" customWidth="1"/>
    <col min="4549" max="4549" width="34.44140625" style="63" customWidth="1"/>
    <col min="4550" max="4550" width="5.6640625" style="63" customWidth="1"/>
    <col min="4551" max="4551" width="1.5546875" style="63" customWidth="1"/>
    <col min="4552" max="4552" width="14.5546875" style="63" customWidth="1"/>
    <col min="4553" max="4553" width="1.5546875" style="63" customWidth="1"/>
    <col min="4554" max="4554" width="14.5546875" style="63" customWidth="1"/>
    <col min="4555" max="4555" width="15" style="63" bestFit="1" customWidth="1"/>
    <col min="4556" max="4556" width="8.88671875" style="63"/>
    <col min="4557" max="4557" width="10.6640625" style="63" bestFit="1" customWidth="1"/>
    <col min="4558" max="4558" width="13.6640625" style="63" bestFit="1" customWidth="1"/>
    <col min="4559" max="4559" width="9.6640625" style="63" bestFit="1" customWidth="1"/>
    <col min="4560" max="4801" width="8.88671875" style="63"/>
    <col min="4802" max="4804" width="2.5546875" style="63" customWidth="1"/>
    <col min="4805" max="4805" width="34.44140625" style="63" customWidth="1"/>
    <col min="4806" max="4806" width="5.6640625" style="63" customWidth="1"/>
    <col min="4807" max="4807" width="1.5546875" style="63" customWidth="1"/>
    <col min="4808" max="4808" width="14.5546875" style="63" customWidth="1"/>
    <col min="4809" max="4809" width="1.5546875" style="63" customWidth="1"/>
    <col min="4810" max="4810" width="14.5546875" style="63" customWidth="1"/>
    <col min="4811" max="4811" width="15" style="63" bestFit="1" customWidth="1"/>
    <col min="4812" max="4812" width="8.88671875" style="63"/>
    <col min="4813" max="4813" width="10.6640625" style="63" bestFit="1" customWidth="1"/>
    <col min="4814" max="4814" width="13.6640625" style="63" bestFit="1" customWidth="1"/>
    <col min="4815" max="4815" width="9.6640625" style="63" bestFit="1" customWidth="1"/>
    <col min="4816" max="5057" width="8.88671875" style="63"/>
    <col min="5058" max="5060" width="2.5546875" style="63" customWidth="1"/>
    <col min="5061" max="5061" width="34.44140625" style="63" customWidth="1"/>
    <col min="5062" max="5062" width="5.6640625" style="63" customWidth="1"/>
    <col min="5063" max="5063" width="1.5546875" style="63" customWidth="1"/>
    <col min="5064" max="5064" width="14.5546875" style="63" customWidth="1"/>
    <col min="5065" max="5065" width="1.5546875" style="63" customWidth="1"/>
    <col min="5066" max="5066" width="14.5546875" style="63" customWidth="1"/>
    <col min="5067" max="5067" width="15" style="63" bestFit="1" customWidth="1"/>
    <col min="5068" max="5068" width="8.88671875" style="63"/>
    <col min="5069" max="5069" width="10.6640625" style="63" bestFit="1" customWidth="1"/>
    <col min="5070" max="5070" width="13.6640625" style="63" bestFit="1" customWidth="1"/>
    <col min="5071" max="5071" width="9.6640625" style="63" bestFit="1" customWidth="1"/>
    <col min="5072" max="5313" width="8.88671875" style="63"/>
    <col min="5314" max="5316" width="2.5546875" style="63" customWidth="1"/>
    <col min="5317" max="5317" width="34.44140625" style="63" customWidth="1"/>
    <col min="5318" max="5318" width="5.6640625" style="63" customWidth="1"/>
    <col min="5319" max="5319" width="1.5546875" style="63" customWidth="1"/>
    <col min="5320" max="5320" width="14.5546875" style="63" customWidth="1"/>
    <col min="5321" max="5321" width="1.5546875" style="63" customWidth="1"/>
    <col min="5322" max="5322" width="14.5546875" style="63" customWidth="1"/>
    <col min="5323" max="5323" width="15" style="63" bestFit="1" customWidth="1"/>
    <col min="5324" max="5324" width="8.88671875" style="63"/>
    <col min="5325" max="5325" width="10.6640625" style="63" bestFit="1" customWidth="1"/>
    <col min="5326" max="5326" width="13.6640625" style="63" bestFit="1" customWidth="1"/>
    <col min="5327" max="5327" width="9.6640625" style="63" bestFit="1" customWidth="1"/>
    <col min="5328" max="5569" width="8.88671875" style="63"/>
    <col min="5570" max="5572" width="2.5546875" style="63" customWidth="1"/>
    <col min="5573" max="5573" width="34.44140625" style="63" customWidth="1"/>
    <col min="5574" max="5574" width="5.6640625" style="63" customWidth="1"/>
    <col min="5575" max="5575" width="1.5546875" style="63" customWidth="1"/>
    <col min="5576" max="5576" width="14.5546875" style="63" customWidth="1"/>
    <col min="5577" max="5577" width="1.5546875" style="63" customWidth="1"/>
    <col min="5578" max="5578" width="14.5546875" style="63" customWidth="1"/>
    <col min="5579" max="5579" width="15" style="63" bestFit="1" customWidth="1"/>
    <col min="5580" max="5580" width="8.88671875" style="63"/>
    <col min="5581" max="5581" width="10.6640625" style="63" bestFit="1" customWidth="1"/>
    <col min="5582" max="5582" width="13.6640625" style="63" bestFit="1" customWidth="1"/>
    <col min="5583" max="5583" width="9.6640625" style="63" bestFit="1" customWidth="1"/>
    <col min="5584" max="5825" width="8.88671875" style="63"/>
    <col min="5826" max="5828" width="2.5546875" style="63" customWidth="1"/>
    <col min="5829" max="5829" width="34.44140625" style="63" customWidth="1"/>
    <col min="5830" max="5830" width="5.6640625" style="63" customWidth="1"/>
    <col min="5831" max="5831" width="1.5546875" style="63" customWidth="1"/>
    <col min="5832" max="5832" width="14.5546875" style="63" customWidth="1"/>
    <col min="5833" max="5833" width="1.5546875" style="63" customWidth="1"/>
    <col min="5834" max="5834" width="14.5546875" style="63" customWidth="1"/>
    <col min="5835" max="5835" width="15" style="63" bestFit="1" customWidth="1"/>
    <col min="5836" max="5836" width="8.88671875" style="63"/>
    <col min="5837" max="5837" width="10.6640625" style="63" bestFit="1" customWidth="1"/>
    <col min="5838" max="5838" width="13.6640625" style="63" bestFit="1" customWidth="1"/>
    <col min="5839" max="5839" width="9.6640625" style="63" bestFit="1" customWidth="1"/>
    <col min="5840" max="6081" width="8.88671875" style="63"/>
    <col min="6082" max="6084" width="2.5546875" style="63" customWidth="1"/>
    <col min="6085" max="6085" width="34.44140625" style="63" customWidth="1"/>
    <col min="6086" max="6086" width="5.6640625" style="63" customWidth="1"/>
    <col min="6087" max="6087" width="1.5546875" style="63" customWidth="1"/>
    <col min="6088" max="6088" width="14.5546875" style="63" customWidth="1"/>
    <col min="6089" max="6089" width="1.5546875" style="63" customWidth="1"/>
    <col min="6090" max="6090" width="14.5546875" style="63" customWidth="1"/>
    <col min="6091" max="6091" width="15" style="63" bestFit="1" customWidth="1"/>
    <col min="6092" max="6092" width="8.88671875" style="63"/>
    <col min="6093" max="6093" width="10.6640625" style="63" bestFit="1" customWidth="1"/>
    <col min="6094" max="6094" width="13.6640625" style="63" bestFit="1" customWidth="1"/>
    <col min="6095" max="6095" width="9.6640625" style="63" bestFit="1" customWidth="1"/>
    <col min="6096" max="6337" width="8.88671875" style="63"/>
    <col min="6338" max="6340" width="2.5546875" style="63" customWidth="1"/>
    <col min="6341" max="6341" width="34.44140625" style="63" customWidth="1"/>
    <col min="6342" max="6342" width="5.6640625" style="63" customWidth="1"/>
    <col min="6343" max="6343" width="1.5546875" style="63" customWidth="1"/>
    <col min="6344" max="6344" width="14.5546875" style="63" customWidth="1"/>
    <col min="6345" max="6345" width="1.5546875" style="63" customWidth="1"/>
    <col min="6346" max="6346" width="14.5546875" style="63" customWidth="1"/>
    <col min="6347" max="6347" width="15" style="63" bestFit="1" customWidth="1"/>
    <col min="6348" max="6348" width="8.88671875" style="63"/>
    <col min="6349" max="6349" width="10.6640625" style="63" bestFit="1" customWidth="1"/>
    <col min="6350" max="6350" width="13.6640625" style="63" bestFit="1" customWidth="1"/>
    <col min="6351" max="6351" width="9.6640625" style="63" bestFit="1" customWidth="1"/>
    <col min="6352" max="6593" width="8.88671875" style="63"/>
    <col min="6594" max="6596" width="2.5546875" style="63" customWidth="1"/>
    <col min="6597" max="6597" width="34.44140625" style="63" customWidth="1"/>
    <col min="6598" max="6598" width="5.6640625" style="63" customWidth="1"/>
    <col min="6599" max="6599" width="1.5546875" style="63" customWidth="1"/>
    <col min="6600" max="6600" width="14.5546875" style="63" customWidth="1"/>
    <col min="6601" max="6601" width="1.5546875" style="63" customWidth="1"/>
    <col min="6602" max="6602" width="14.5546875" style="63" customWidth="1"/>
    <col min="6603" max="6603" width="15" style="63" bestFit="1" customWidth="1"/>
    <col min="6604" max="6604" width="8.88671875" style="63"/>
    <col min="6605" max="6605" width="10.6640625" style="63" bestFit="1" customWidth="1"/>
    <col min="6606" max="6606" width="13.6640625" style="63" bestFit="1" customWidth="1"/>
    <col min="6607" max="6607" width="9.6640625" style="63" bestFit="1" customWidth="1"/>
    <col min="6608" max="6849" width="8.88671875" style="63"/>
    <col min="6850" max="6852" width="2.5546875" style="63" customWidth="1"/>
    <col min="6853" max="6853" width="34.44140625" style="63" customWidth="1"/>
    <col min="6854" max="6854" width="5.6640625" style="63" customWidth="1"/>
    <col min="6855" max="6855" width="1.5546875" style="63" customWidth="1"/>
    <col min="6856" max="6856" width="14.5546875" style="63" customWidth="1"/>
    <col min="6857" max="6857" width="1.5546875" style="63" customWidth="1"/>
    <col min="6858" max="6858" width="14.5546875" style="63" customWidth="1"/>
    <col min="6859" max="6859" width="15" style="63" bestFit="1" customWidth="1"/>
    <col min="6860" max="6860" width="8.88671875" style="63"/>
    <col min="6861" max="6861" width="10.6640625" style="63" bestFit="1" customWidth="1"/>
    <col min="6862" max="6862" width="13.6640625" style="63" bestFit="1" customWidth="1"/>
    <col min="6863" max="6863" width="9.6640625" style="63" bestFit="1" customWidth="1"/>
    <col min="6864" max="7105" width="8.88671875" style="63"/>
    <col min="7106" max="7108" width="2.5546875" style="63" customWidth="1"/>
    <col min="7109" max="7109" width="34.44140625" style="63" customWidth="1"/>
    <col min="7110" max="7110" width="5.6640625" style="63" customWidth="1"/>
    <col min="7111" max="7111" width="1.5546875" style="63" customWidth="1"/>
    <col min="7112" max="7112" width="14.5546875" style="63" customWidth="1"/>
    <col min="7113" max="7113" width="1.5546875" style="63" customWidth="1"/>
    <col min="7114" max="7114" width="14.5546875" style="63" customWidth="1"/>
    <col min="7115" max="7115" width="15" style="63" bestFit="1" customWidth="1"/>
    <col min="7116" max="7116" width="8.88671875" style="63"/>
    <col min="7117" max="7117" width="10.6640625" style="63" bestFit="1" customWidth="1"/>
    <col min="7118" max="7118" width="13.6640625" style="63" bestFit="1" customWidth="1"/>
    <col min="7119" max="7119" width="9.6640625" style="63" bestFit="1" customWidth="1"/>
    <col min="7120" max="7361" width="8.88671875" style="63"/>
    <col min="7362" max="7364" width="2.5546875" style="63" customWidth="1"/>
    <col min="7365" max="7365" width="34.44140625" style="63" customWidth="1"/>
    <col min="7366" max="7366" width="5.6640625" style="63" customWidth="1"/>
    <col min="7367" max="7367" width="1.5546875" style="63" customWidth="1"/>
    <col min="7368" max="7368" width="14.5546875" style="63" customWidth="1"/>
    <col min="7369" max="7369" width="1.5546875" style="63" customWidth="1"/>
    <col min="7370" max="7370" width="14.5546875" style="63" customWidth="1"/>
    <col min="7371" max="7371" width="15" style="63" bestFit="1" customWidth="1"/>
    <col min="7372" max="7372" width="8.88671875" style="63"/>
    <col min="7373" max="7373" width="10.6640625" style="63" bestFit="1" customWidth="1"/>
    <col min="7374" max="7374" width="13.6640625" style="63" bestFit="1" customWidth="1"/>
    <col min="7375" max="7375" width="9.6640625" style="63" bestFit="1" customWidth="1"/>
    <col min="7376" max="7617" width="8.88671875" style="63"/>
    <col min="7618" max="7620" width="2.5546875" style="63" customWidth="1"/>
    <col min="7621" max="7621" width="34.44140625" style="63" customWidth="1"/>
    <col min="7622" max="7622" width="5.6640625" style="63" customWidth="1"/>
    <col min="7623" max="7623" width="1.5546875" style="63" customWidth="1"/>
    <col min="7624" max="7624" width="14.5546875" style="63" customWidth="1"/>
    <col min="7625" max="7625" width="1.5546875" style="63" customWidth="1"/>
    <col min="7626" max="7626" width="14.5546875" style="63" customWidth="1"/>
    <col min="7627" max="7627" width="15" style="63" bestFit="1" customWidth="1"/>
    <col min="7628" max="7628" width="8.88671875" style="63"/>
    <col min="7629" max="7629" width="10.6640625" style="63" bestFit="1" customWidth="1"/>
    <col min="7630" max="7630" width="13.6640625" style="63" bestFit="1" customWidth="1"/>
    <col min="7631" max="7631" width="9.6640625" style="63" bestFit="1" customWidth="1"/>
    <col min="7632" max="7873" width="8.88671875" style="63"/>
    <col min="7874" max="7876" width="2.5546875" style="63" customWidth="1"/>
    <col min="7877" max="7877" width="34.44140625" style="63" customWidth="1"/>
    <col min="7878" max="7878" width="5.6640625" style="63" customWidth="1"/>
    <col min="7879" max="7879" width="1.5546875" style="63" customWidth="1"/>
    <col min="7880" max="7880" width="14.5546875" style="63" customWidth="1"/>
    <col min="7881" max="7881" width="1.5546875" style="63" customWidth="1"/>
    <col min="7882" max="7882" width="14.5546875" style="63" customWidth="1"/>
    <col min="7883" max="7883" width="15" style="63" bestFit="1" customWidth="1"/>
    <col min="7884" max="7884" width="8.88671875" style="63"/>
    <col min="7885" max="7885" width="10.6640625" style="63" bestFit="1" customWidth="1"/>
    <col min="7886" max="7886" width="13.6640625" style="63" bestFit="1" customWidth="1"/>
    <col min="7887" max="7887" width="9.6640625" style="63" bestFit="1" customWidth="1"/>
    <col min="7888" max="8129" width="8.88671875" style="63"/>
    <col min="8130" max="8132" width="2.5546875" style="63" customWidth="1"/>
    <col min="8133" max="8133" width="34.44140625" style="63" customWidth="1"/>
    <col min="8134" max="8134" width="5.6640625" style="63" customWidth="1"/>
    <col min="8135" max="8135" width="1.5546875" style="63" customWidth="1"/>
    <col min="8136" max="8136" width="14.5546875" style="63" customWidth="1"/>
    <col min="8137" max="8137" width="1.5546875" style="63" customWidth="1"/>
    <col min="8138" max="8138" width="14.5546875" style="63" customWidth="1"/>
    <col min="8139" max="8139" width="15" style="63" bestFit="1" customWidth="1"/>
    <col min="8140" max="8140" width="8.88671875" style="63"/>
    <col min="8141" max="8141" width="10.6640625" style="63" bestFit="1" customWidth="1"/>
    <col min="8142" max="8142" width="13.6640625" style="63" bestFit="1" customWidth="1"/>
    <col min="8143" max="8143" width="9.6640625" style="63" bestFit="1" customWidth="1"/>
    <col min="8144" max="8385" width="8.88671875" style="63"/>
    <col min="8386" max="8388" width="2.5546875" style="63" customWidth="1"/>
    <col min="8389" max="8389" width="34.44140625" style="63" customWidth="1"/>
    <col min="8390" max="8390" width="5.6640625" style="63" customWidth="1"/>
    <col min="8391" max="8391" width="1.5546875" style="63" customWidth="1"/>
    <col min="8392" max="8392" width="14.5546875" style="63" customWidth="1"/>
    <col min="8393" max="8393" width="1.5546875" style="63" customWidth="1"/>
    <col min="8394" max="8394" width="14.5546875" style="63" customWidth="1"/>
    <col min="8395" max="8395" width="15" style="63" bestFit="1" customWidth="1"/>
    <col min="8396" max="8396" width="8.88671875" style="63"/>
    <col min="8397" max="8397" width="10.6640625" style="63" bestFit="1" customWidth="1"/>
    <col min="8398" max="8398" width="13.6640625" style="63" bestFit="1" customWidth="1"/>
    <col min="8399" max="8399" width="9.6640625" style="63" bestFit="1" customWidth="1"/>
    <col min="8400" max="8641" width="8.88671875" style="63"/>
    <col min="8642" max="8644" width="2.5546875" style="63" customWidth="1"/>
    <col min="8645" max="8645" width="34.44140625" style="63" customWidth="1"/>
    <col min="8646" max="8646" width="5.6640625" style="63" customWidth="1"/>
    <col min="8647" max="8647" width="1.5546875" style="63" customWidth="1"/>
    <col min="8648" max="8648" width="14.5546875" style="63" customWidth="1"/>
    <col min="8649" max="8649" width="1.5546875" style="63" customWidth="1"/>
    <col min="8650" max="8650" width="14.5546875" style="63" customWidth="1"/>
    <col min="8651" max="8651" width="15" style="63" bestFit="1" customWidth="1"/>
    <col min="8652" max="8652" width="8.88671875" style="63"/>
    <col min="8653" max="8653" width="10.6640625" style="63" bestFit="1" customWidth="1"/>
    <col min="8654" max="8654" width="13.6640625" style="63" bestFit="1" customWidth="1"/>
    <col min="8655" max="8655" width="9.6640625" style="63" bestFit="1" customWidth="1"/>
    <col min="8656" max="8897" width="8.88671875" style="63"/>
    <col min="8898" max="8900" width="2.5546875" style="63" customWidth="1"/>
    <col min="8901" max="8901" width="34.44140625" style="63" customWidth="1"/>
    <col min="8902" max="8902" width="5.6640625" style="63" customWidth="1"/>
    <col min="8903" max="8903" width="1.5546875" style="63" customWidth="1"/>
    <col min="8904" max="8904" width="14.5546875" style="63" customWidth="1"/>
    <col min="8905" max="8905" width="1.5546875" style="63" customWidth="1"/>
    <col min="8906" max="8906" width="14.5546875" style="63" customWidth="1"/>
    <col min="8907" max="8907" width="15" style="63" bestFit="1" customWidth="1"/>
    <col min="8908" max="8908" width="8.88671875" style="63"/>
    <col min="8909" max="8909" width="10.6640625" style="63" bestFit="1" customWidth="1"/>
    <col min="8910" max="8910" width="13.6640625" style="63" bestFit="1" customWidth="1"/>
    <col min="8911" max="8911" width="9.6640625" style="63" bestFit="1" customWidth="1"/>
    <col min="8912" max="9153" width="8.88671875" style="63"/>
    <col min="9154" max="9156" width="2.5546875" style="63" customWidth="1"/>
    <col min="9157" max="9157" width="34.44140625" style="63" customWidth="1"/>
    <col min="9158" max="9158" width="5.6640625" style="63" customWidth="1"/>
    <col min="9159" max="9159" width="1.5546875" style="63" customWidth="1"/>
    <col min="9160" max="9160" width="14.5546875" style="63" customWidth="1"/>
    <col min="9161" max="9161" width="1.5546875" style="63" customWidth="1"/>
    <col min="9162" max="9162" width="14.5546875" style="63" customWidth="1"/>
    <col min="9163" max="9163" width="15" style="63" bestFit="1" customWidth="1"/>
    <col min="9164" max="9164" width="8.88671875" style="63"/>
    <col min="9165" max="9165" width="10.6640625" style="63" bestFit="1" customWidth="1"/>
    <col min="9166" max="9166" width="13.6640625" style="63" bestFit="1" customWidth="1"/>
    <col min="9167" max="9167" width="9.6640625" style="63" bestFit="1" customWidth="1"/>
    <col min="9168" max="9409" width="8.88671875" style="63"/>
    <col min="9410" max="9412" width="2.5546875" style="63" customWidth="1"/>
    <col min="9413" max="9413" width="34.44140625" style="63" customWidth="1"/>
    <col min="9414" max="9414" width="5.6640625" style="63" customWidth="1"/>
    <col min="9415" max="9415" width="1.5546875" style="63" customWidth="1"/>
    <col min="9416" max="9416" width="14.5546875" style="63" customWidth="1"/>
    <col min="9417" max="9417" width="1.5546875" style="63" customWidth="1"/>
    <col min="9418" max="9418" width="14.5546875" style="63" customWidth="1"/>
    <col min="9419" max="9419" width="15" style="63" bestFit="1" customWidth="1"/>
    <col min="9420" max="9420" width="8.88671875" style="63"/>
    <col min="9421" max="9421" width="10.6640625" style="63" bestFit="1" customWidth="1"/>
    <col min="9422" max="9422" width="13.6640625" style="63" bestFit="1" customWidth="1"/>
    <col min="9423" max="9423" width="9.6640625" style="63" bestFit="1" customWidth="1"/>
    <col min="9424" max="9665" width="8.88671875" style="63"/>
    <col min="9666" max="9668" width="2.5546875" style="63" customWidth="1"/>
    <col min="9669" max="9669" width="34.44140625" style="63" customWidth="1"/>
    <col min="9670" max="9670" width="5.6640625" style="63" customWidth="1"/>
    <col min="9671" max="9671" width="1.5546875" style="63" customWidth="1"/>
    <col min="9672" max="9672" width="14.5546875" style="63" customWidth="1"/>
    <col min="9673" max="9673" width="1.5546875" style="63" customWidth="1"/>
    <col min="9674" max="9674" width="14.5546875" style="63" customWidth="1"/>
    <col min="9675" max="9675" width="15" style="63" bestFit="1" customWidth="1"/>
    <col min="9676" max="9676" width="8.88671875" style="63"/>
    <col min="9677" max="9677" width="10.6640625" style="63" bestFit="1" customWidth="1"/>
    <col min="9678" max="9678" width="13.6640625" style="63" bestFit="1" customWidth="1"/>
    <col min="9679" max="9679" width="9.6640625" style="63" bestFit="1" customWidth="1"/>
    <col min="9680" max="9921" width="8.88671875" style="63"/>
    <col min="9922" max="9924" width="2.5546875" style="63" customWidth="1"/>
    <col min="9925" max="9925" width="34.44140625" style="63" customWidth="1"/>
    <col min="9926" max="9926" width="5.6640625" style="63" customWidth="1"/>
    <col min="9927" max="9927" width="1.5546875" style="63" customWidth="1"/>
    <col min="9928" max="9928" width="14.5546875" style="63" customWidth="1"/>
    <col min="9929" max="9929" width="1.5546875" style="63" customWidth="1"/>
    <col min="9930" max="9930" width="14.5546875" style="63" customWidth="1"/>
    <col min="9931" max="9931" width="15" style="63" bestFit="1" customWidth="1"/>
    <col min="9932" max="9932" width="8.88671875" style="63"/>
    <col min="9933" max="9933" width="10.6640625" style="63" bestFit="1" customWidth="1"/>
    <col min="9934" max="9934" width="13.6640625" style="63" bestFit="1" customWidth="1"/>
    <col min="9935" max="9935" width="9.6640625" style="63" bestFit="1" customWidth="1"/>
    <col min="9936" max="10177" width="8.88671875" style="63"/>
    <col min="10178" max="10180" width="2.5546875" style="63" customWidth="1"/>
    <col min="10181" max="10181" width="34.44140625" style="63" customWidth="1"/>
    <col min="10182" max="10182" width="5.6640625" style="63" customWidth="1"/>
    <col min="10183" max="10183" width="1.5546875" style="63" customWidth="1"/>
    <col min="10184" max="10184" width="14.5546875" style="63" customWidth="1"/>
    <col min="10185" max="10185" width="1.5546875" style="63" customWidth="1"/>
    <col min="10186" max="10186" width="14.5546875" style="63" customWidth="1"/>
    <col min="10187" max="10187" width="15" style="63" bestFit="1" customWidth="1"/>
    <col min="10188" max="10188" width="8.88671875" style="63"/>
    <col min="10189" max="10189" width="10.6640625" style="63" bestFit="1" customWidth="1"/>
    <col min="10190" max="10190" width="13.6640625" style="63" bestFit="1" customWidth="1"/>
    <col min="10191" max="10191" width="9.6640625" style="63" bestFit="1" customWidth="1"/>
    <col min="10192" max="10433" width="8.88671875" style="63"/>
    <col min="10434" max="10436" width="2.5546875" style="63" customWidth="1"/>
    <col min="10437" max="10437" width="34.44140625" style="63" customWidth="1"/>
    <col min="10438" max="10438" width="5.6640625" style="63" customWidth="1"/>
    <col min="10439" max="10439" width="1.5546875" style="63" customWidth="1"/>
    <col min="10440" max="10440" width="14.5546875" style="63" customWidth="1"/>
    <col min="10441" max="10441" width="1.5546875" style="63" customWidth="1"/>
    <col min="10442" max="10442" width="14.5546875" style="63" customWidth="1"/>
    <col min="10443" max="10443" width="15" style="63" bestFit="1" customWidth="1"/>
    <col min="10444" max="10444" width="8.88671875" style="63"/>
    <col min="10445" max="10445" width="10.6640625" style="63" bestFit="1" customWidth="1"/>
    <col min="10446" max="10446" width="13.6640625" style="63" bestFit="1" customWidth="1"/>
    <col min="10447" max="10447" width="9.6640625" style="63" bestFit="1" customWidth="1"/>
    <col min="10448" max="10689" width="8.88671875" style="63"/>
    <col min="10690" max="10692" width="2.5546875" style="63" customWidth="1"/>
    <col min="10693" max="10693" width="34.44140625" style="63" customWidth="1"/>
    <col min="10694" max="10694" width="5.6640625" style="63" customWidth="1"/>
    <col min="10695" max="10695" width="1.5546875" style="63" customWidth="1"/>
    <col min="10696" max="10696" width="14.5546875" style="63" customWidth="1"/>
    <col min="10697" max="10697" width="1.5546875" style="63" customWidth="1"/>
    <col min="10698" max="10698" width="14.5546875" style="63" customWidth="1"/>
    <col min="10699" max="10699" width="15" style="63" bestFit="1" customWidth="1"/>
    <col min="10700" max="10700" width="8.88671875" style="63"/>
    <col min="10701" max="10701" width="10.6640625" style="63" bestFit="1" customWidth="1"/>
    <col min="10702" max="10702" width="13.6640625" style="63" bestFit="1" customWidth="1"/>
    <col min="10703" max="10703" width="9.6640625" style="63" bestFit="1" customWidth="1"/>
    <col min="10704" max="10945" width="8.88671875" style="63"/>
    <col min="10946" max="10948" width="2.5546875" style="63" customWidth="1"/>
    <col min="10949" max="10949" width="34.44140625" style="63" customWidth="1"/>
    <col min="10950" max="10950" width="5.6640625" style="63" customWidth="1"/>
    <col min="10951" max="10951" width="1.5546875" style="63" customWidth="1"/>
    <col min="10952" max="10952" width="14.5546875" style="63" customWidth="1"/>
    <col min="10953" max="10953" width="1.5546875" style="63" customWidth="1"/>
    <col min="10954" max="10954" width="14.5546875" style="63" customWidth="1"/>
    <col min="10955" max="10955" width="15" style="63" bestFit="1" customWidth="1"/>
    <col min="10956" max="10956" width="8.88671875" style="63"/>
    <col min="10957" max="10957" width="10.6640625" style="63" bestFit="1" customWidth="1"/>
    <col min="10958" max="10958" width="13.6640625" style="63" bestFit="1" customWidth="1"/>
    <col min="10959" max="10959" width="9.6640625" style="63" bestFit="1" customWidth="1"/>
    <col min="10960" max="11201" width="8.88671875" style="63"/>
    <col min="11202" max="11204" width="2.5546875" style="63" customWidth="1"/>
    <col min="11205" max="11205" width="34.44140625" style="63" customWidth="1"/>
    <col min="11206" max="11206" width="5.6640625" style="63" customWidth="1"/>
    <col min="11207" max="11207" width="1.5546875" style="63" customWidth="1"/>
    <col min="11208" max="11208" width="14.5546875" style="63" customWidth="1"/>
    <col min="11209" max="11209" width="1.5546875" style="63" customWidth="1"/>
    <col min="11210" max="11210" width="14.5546875" style="63" customWidth="1"/>
    <col min="11211" max="11211" width="15" style="63" bestFit="1" customWidth="1"/>
    <col min="11212" max="11212" width="8.88671875" style="63"/>
    <col min="11213" max="11213" width="10.6640625" style="63" bestFit="1" customWidth="1"/>
    <col min="11214" max="11214" width="13.6640625" style="63" bestFit="1" customWidth="1"/>
    <col min="11215" max="11215" width="9.6640625" style="63" bestFit="1" customWidth="1"/>
    <col min="11216" max="11457" width="8.88671875" style="63"/>
    <col min="11458" max="11460" width="2.5546875" style="63" customWidth="1"/>
    <col min="11461" max="11461" width="34.44140625" style="63" customWidth="1"/>
    <col min="11462" max="11462" width="5.6640625" style="63" customWidth="1"/>
    <col min="11463" max="11463" width="1.5546875" style="63" customWidth="1"/>
    <col min="11464" max="11464" width="14.5546875" style="63" customWidth="1"/>
    <col min="11465" max="11465" width="1.5546875" style="63" customWidth="1"/>
    <col min="11466" max="11466" width="14.5546875" style="63" customWidth="1"/>
    <col min="11467" max="11467" width="15" style="63" bestFit="1" customWidth="1"/>
    <col min="11468" max="11468" width="8.88671875" style="63"/>
    <col min="11469" max="11469" width="10.6640625" style="63" bestFit="1" customWidth="1"/>
    <col min="11470" max="11470" width="13.6640625" style="63" bestFit="1" customWidth="1"/>
    <col min="11471" max="11471" width="9.6640625" style="63" bestFit="1" customWidth="1"/>
    <col min="11472" max="11713" width="8.88671875" style="63"/>
    <col min="11714" max="11716" width="2.5546875" style="63" customWidth="1"/>
    <col min="11717" max="11717" width="34.44140625" style="63" customWidth="1"/>
    <col min="11718" max="11718" width="5.6640625" style="63" customWidth="1"/>
    <col min="11719" max="11719" width="1.5546875" style="63" customWidth="1"/>
    <col min="11720" max="11720" width="14.5546875" style="63" customWidth="1"/>
    <col min="11721" max="11721" width="1.5546875" style="63" customWidth="1"/>
    <col min="11722" max="11722" width="14.5546875" style="63" customWidth="1"/>
    <col min="11723" max="11723" width="15" style="63" bestFit="1" customWidth="1"/>
    <col min="11724" max="11724" width="8.88671875" style="63"/>
    <col min="11725" max="11725" width="10.6640625" style="63" bestFit="1" customWidth="1"/>
    <col min="11726" max="11726" width="13.6640625" style="63" bestFit="1" customWidth="1"/>
    <col min="11727" max="11727" width="9.6640625" style="63" bestFit="1" customWidth="1"/>
    <col min="11728" max="11969" width="8.88671875" style="63"/>
    <col min="11970" max="11972" width="2.5546875" style="63" customWidth="1"/>
    <col min="11973" max="11973" width="34.44140625" style="63" customWidth="1"/>
    <col min="11974" max="11974" width="5.6640625" style="63" customWidth="1"/>
    <col min="11975" max="11975" width="1.5546875" style="63" customWidth="1"/>
    <col min="11976" max="11976" width="14.5546875" style="63" customWidth="1"/>
    <col min="11977" max="11977" width="1.5546875" style="63" customWidth="1"/>
    <col min="11978" max="11978" width="14.5546875" style="63" customWidth="1"/>
    <col min="11979" max="11979" width="15" style="63" bestFit="1" customWidth="1"/>
    <col min="11980" max="11980" width="8.88671875" style="63"/>
    <col min="11981" max="11981" width="10.6640625" style="63" bestFit="1" customWidth="1"/>
    <col min="11982" max="11982" width="13.6640625" style="63" bestFit="1" customWidth="1"/>
    <col min="11983" max="11983" width="9.6640625" style="63" bestFit="1" customWidth="1"/>
    <col min="11984" max="12225" width="8.88671875" style="63"/>
    <col min="12226" max="12228" width="2.5546875" style="63" customWidth="1"/>
    <col min="12229" max="12229" width="34.44140625" style="63" customWidth="1"/>
    <col min="12230" max="12230" width="5.6640625" style="63" customWidth="1"/>
    <col min="12231" max="12231" width="1.5546875" style="63" customWidth="1"/>
    <col min="12232" max="12232" width="14.5546875" style="63" customWidth="1"/>
    <col min="12233" max="12233" width="1.5546875" style="63" customWidth="1"/>
    <col min="12234" max="12234" width="14.5546875" style="63" customWidth="1"/>
    <col min="12235" max="12235" width="15" style="63" bestFit="1" customWidth="1"/>
    <col min="12236" max="12236" width="8.88671875" style="63"/>
    <col min="12237" max="12237" width="10.6640625" style="63" bestFit="1" customWidth="1"/>
    <col min="12238" max="12238" width="13.6640625" style="63" bestFit="1" customWidth="1"/>
    <col min="12239" max="12239" width="9.6640625" style="63" bestFit="1" customWidth="1"/>
    <col min="12240" max="12481" width="8.88671875" style="63"/>
    <col min="12482" max="12484" width="2.5546875" style="63" customWidth="1"/>
    <col min="12485" max="12485" width="34.44140625" style="63" customWidth="1"/>
    <col min="12486" max="12486" width="5.6640625" style="63" customWidth="1"/>
    <col min="12487" max="12487" width="1.5546875" style="63" customWidth="1"/>
    <col min="12488" max="12488" width="14.5546875" style="63" customWidth="1"/>
    <col min="12489" max="12489" width="1.5546875" style="63" customWidth="1"/>
    <col min="12490" max="12490" width="14.5546875" style="63" customWidth="1"/>
    <col min="12491" max="12491" width="15" style="63" bestFit="1" customWidth="1"/>
    <col min="12492" max="12492" width="8.88671875" style="63"/>
    <col min="12493" max="12493" width="10.6640625" style="63" bestFit="1" customWidth="1"/>
    <col min="12494" max="12494" width="13.6640625" style="63" bestFit="1" customWidth="1"/>
    <col min="12495" max="12495" width="9.6640625" style="63" bestFit="1" customWidth="1"/>
    <col min="12496" max="12737" width="8.88671875" style="63"/>
    <col min="12738" max="12740" width="2.5546875" style="63" customWidth="1"/>
    <col min="12741" max="12741" width="34.44140625" style="63" customWidth="1"/>
    <col min="12742" max="12742" width="5.6640625" style="63" customWidth="1"/>
    <col min="12743" max="12743" width="1.5546875" style="63" customWidth="1"/>
    <col min="12744" max="12744" width="14.5546875" style="63" customWidth="1"/>
    <col min="12745" max="12745" width="1.5546875" style="63" customWidth="1"/>
    <col min="12746" max="12746" width="14.5546875" style="63" customWidth="1"/>
    <col min="12747" max="12747" width="15" style="63" bestFit="1" customWidth="1"/>
    <col min="12748" max="12748" width="8.88671875" style="63"/>
    <col min="12749" max="12749" width="10.6640625" style="63" bestFit="1" customWidth="1"/>
    <col min="12750" max="12750" width="13.6640625" style="63" bestFit="1" customWidth="1"/>
    <col min="12751" max="12751" width="9.6640625" style="63" bestFit="1" customWidth="1"/>
    <col min="12752" max="12993" width="8.88671875" style="63"/>
    <col min="12994" max="12996" width="2.5546875" style="63" customWidth="1"/>
    <col min="12997" max="12997" width="34.44140625" style="63" customWidth="1"/>
    <col min="12998" max="12998" width="5.6640625" style="63" customWidth="1"/>
    <col min="12999" max="12999" width="1.5546875" style="63" customWidth="1"/>
    <col min="13000" max="13000" width="14.5546875" style="63" customWidth="1"/>
    <col min="13001" max="13001" width="1.5546875" style="63" customWidth="1"/>
    <col min="13002" max="13002" width="14.5546875" style="63" customWidth="1"/>
    <col min="13003" max="13003" width="15" style="63" bestFit="1" customWidth="1"/>
    <col min="13004" max="13004" width="8.88671875" style="63"/>
    <col min="13005" max="13005" width="10.6640625" style="63" bestFit="1" customWidth="1"/>
    <col min="13006" max="13006" width="13.6640625" style="63" bestFit="1" customWidth="1"/>
    <col min="13007" max="13007" width="9.6640625" style="63" bestFit="1" customWidth="1"/>
    <col min="13008" max="13249" width="8.88671875" style="63"/>
    <col min="13250" max="13252" width="2.5546875" style="63" customWidth="1"/>
    <col min="13253" max="13253" width="34.44140625" style="63" customWidth="1"/>
    <col min="13254" max="13254" width="5.6640625" style="63" customWidth="1"/>
    <col min="13255" max="13255" width="1.5546875" style="63" customWidth="1"/>
    <col min="13256" max="13256" width="14.5546875" style="63" customWidth="1"/>
    <col min="13257" max="13257" width="1.5546875" style="63" customWidth="1"/>
    <col min="13258" max="13258" width="14.5546875" style="63" customWidth="1"/>
    <col min="13259" max="13259" width="15" style="63" bestFit="1" customWidth="1"/>
    <col min="13260" max="13260" width="8.88671875" style="63"/>
    <col min="13261" max="13261" width="10.6640625" style="63" bestFit="1" customWidth="1"/>
    <col min="13262" max="13262" width="13.6640625" style="63" bestFit="1" customWidth="1"/>
    <col min="13263" max="13263" width="9.6640625" style="63" bestFit="1" customWidth="1"/>
    <col min="13264" max="13505" width="8.88671875" style="63"/>
    <col min="13506" max="13508" width="2.5546875" style="63" customWidth="1"/>
    <col min="13509" max="13509" width="34.44140625" style="63" customWidth="1"/>
    <col min="13510" max="13510" width="5.6640625" style="63" customWidth="1"/>
    <col min="13511" max="13511" width="1.5546875" style="63" customWidth="1"/>
    <col min="13512" max="13512" width="14.5546875" style="63" customWidth="1"/>
    <col min="13513" max="13513" width="1.5546875" style="63" customWidth="1"/>
    <col min="13514" max="13514" width="14.5546875" style="63" customWidth="1"/>
    <col min="13515" max="13515" width="15" style="63" bestFit="1" customWidth="1"/>
    <col min="13516" max="13516" width="8.88671875" style="63"/>
    <col min="13517" max="13517" width="10.6640625" style="63" bestFit="1" customWidth="1"/>
    <col min="13518" max="13518" width="13.6640625" style="63" bestFit="1" customWidth="1"/>
    <col min="13519" max="13519" width="9.6640625" style="63" bestFit="1" customWidth="1"/>
    <col min="13520" max="13761" width="8.88671875" style="63"/>
    <col min="13762" max="13764" width="2.5546875" style="63" customWidth="1"/>
    <col min="13765" max="13765" width="34.44140625" style="63" customWidth="1"/>
    <col min="13766" max="13766" width="5.6640625" style="63" customWidth="1"/>
    <col min="13767" max="13767" width="1.5546875" style="63" customWidth="1"/>
    <col min="13768" max="13768" width="14.5546875" style="63" customWidth="1"/>
    <col min="13769" max="13769" width="1.5546875" style="63" customWidth="1"/>
    <col min="13770" max="13770" width="14.5546875" style="63" customWidth="1"/>
    <col min="13771" max="13771" width="15" style="63" bestFit="1" customWidth="1"/>
    <col min="13772" max="13772" width="8.88671875" style="63"/>
    <col min="13773" max="13773" width="10.6640625" style="63" bestFit="1" customWidth="1"/>
    <col min="13774" max="13774" width="13.6640625" style="63" bestFit="1" customWidth="1"/>
    <col min="13775" max="13775" width="9.6640625" style="63" bestFit="1" customWidth="1"/>
    <col min="13776" max="14017" width="8.88671875" style="63"/>
    <col min="14018" max="14020" width="2.5546875" style="63" customWidth="1"/>
    <col min="14021" max="14021" width="34.44140625" style="63" customWidth="1"/>
    <col min="14022" max="14022" width="5.6640625" style="63" customWidth="1"/>
    <col min="14023" max="14023" width="1.5546875" style="63" customWidth="1"/>
    <col min="14024" max="14024" width="14.5546875" style="63" customWidth="1"/>
    <col min="14025" max="14025" width="1.5546875" style="63" customWidth="1"/>
    <col min="14026" max="14026" width="14.5546875" style="63" customWidth="1"/>
    <col min="14027" max="14027" width="15" style="63" bestFit="1" customWidth="1"/>
    <col min="14028" max="14028" width="8.88671875" style="63"/>
    <col min="14029" max="14029" width="10.6640625" style="63" bestFit="1" customWidth="1"/>
    <col min="14030" max="14030" width="13.6640625" style="63" bestFit="1" customWidth="1"/>
    <col min="14031" max="14031" width="9.6640625" style="63" bestFit="1" customWidth="1"/>
    <col min="14032" max="14273" width="8.88671875" style="63"/>
    <col min="14274" max="14276" width="2.5546875" style="63" customWidth="1"/>
    <col min="14277" max="14277" width="34.44140625" style="63" customWidth="1"/>
    <col min="14278" max="14278" width="5.6640625" style="63" customWidth="1"/>
    <col min="14279" max="14279" width="1.5546875" style="63" customWidth="1"/>
    <col min="14280" max="14280" width="14.5546875" style="63" customWidth="1"/>
    <col min="14281" max="14281" width="1.5546875" style="63" customWidth="1"/>
    <col min="14282" max="14282" width="14.5546875" style="63" customWidth="1"/>
    <col min="14283" max="14283" width="15" style="63" bestFit="1" customWidth="1"/>
    <col min="14284" max="14284" width="8.88671875" style="63"/>
    <col min="14285" max="14285" width="10.6640625" style="63" bestFit="1" customWidth="1"/>
    <col min="14286" max="14286" width="13.6640625" style="63" bestFit="1" customWidth="1"/>
    <col min="14287" max="14287" width="9.6640625" style="63" bestFit="1" customWidth="1"/>
    <col min="14288" max="14529" width="8.88671875" style="63"/>
    <col min="14530" max="14532" width="2.5546875" style="63" customWidth="1"/>
    <col min="14533" max="14533" width="34.44140625" style="63" customWidth="1"/>
    <col min="14534" max="14534" width="5.6640625" style="63" customWidth="1"/>
    <col min="14535" max="14535" width="1.5546875" style="63" customWidth="1"/>
    <col min="14536" max="14536" width="14.5546875" style="63" customWidth="1"/>
    <col min="14537" max="14537" width="1.5546875" style="63" customWidth="1"/>
    <col min="14538" max="14538" width="14.5546875" style="63" customWidth="1"/>
    <col min="14539" max="14539" width="15" style="63" bestFit="1" customWidth="1"/>
    <col min="14540" max="14540" width="8.88671875" style="63"/>
    <col min="14541" max="14541" width="10.6640625" style="63" bestFit="1" customWidth="1"/>
    <col min="14542" max="14542" width="13.6640625" style="63" bestFit="1" customWidth="1"/>
    <col min="14543" max="14543" width="9.6640625" style="63" bestFit="1" customWidth="1"/>
    <col min="14544" max="14785" width="8.88671875" style="63"/>
    <col min="14786" max="14788" width="2.5546875" style="63" customWidth="1"/>
    <col min="14789" max="14789" width="34.44140625" style="63" customWidth="1"/>
    <col min="14790" max="14790" width="5.6640625" style="63" customWidth="1"/>
    <col min="14791" max="14791" width="1.5546875" style="63" customWidth="1"/>
    <col min="14792" max="14792" width="14.5546875" style="63" customWidth="1"/>
    <col min="14793" max="14793" width="1.5546875" style="63" customWidth="1"/>
    <col min="14794" max="14794" width="14.5546875" style="63" customWidth="1"/>
    <col min="14795" max="14795" width="15" style="63" bestFit="1" customWidth="1"/>
    <col min="14796" max="14796" width="8.88671875" style="63"/>
    <col min="14797" max="14797" width="10.6640625" style="63" bestFit="1" customWidth="1"/>
    <col min="14798" max="14798" width="13.6640625" style="63" bestFit="1" customWidth="1"/>
    <col min="14799" max="14799" width="9.6640625" style="63" bestFit="1" customWidth="1"/>
    <col min="14800" max="15041" width="8.88671875" style="63"/>
    <col min="15042" max="15044" width="2.5546875" style="63" customWidth="1"/>
    <col min="15045" max="15045" width="34.44140625" style="63" customWidth="1"/>
    <col min="15046" max="15046" width="5.6640625" style="63" customWidth="1"/>
    <col min="15047" max="15047" width="1.5546875" style="63" customWidth="1"/>
    <col min="15048" max="15048" width="14.5546875" style="63" customWidth="1"/>
    <col min="15049" max="15049" width="1.5546875" style="63" customWidth="1"/>
    <col min="15050" max="15050" width="14.5546875" style="63" customWidth="1"/>
    <col min="15051" max="15051" width="15" style="63" bestFit="1" customWidth="1"/>
    <col min="15052" max="15052" width="8.88671875" style="63"/>
    <col min="15053" max="15053" width="10.6640625" style="63" bestFit="1" customWidth="1"/>
    <col min="15054" max="15054" width="13.6640625" style="63" bestFit="1" customWidth="1"/>
    <col min="15055" max="15055" width="9.6640625" style="63" bestFit="1" customWidth="1"/>
    <col min="15056" max="15297" width="8.88671875" style="63"/>
    <col min="15298" max="15300" width="2.5546875" style="63" customWidth="1"/>
    <col min="15301" max="15301" width="34.44140625" style="63" customWidth="1"/>
    <col min="15302" max="15302" width="5.6640625" style="63" customWidth="1"/>
    <col min="15303" max="15303" width="1.5546875" style="63" customWidth="1"/>
    <col min="15304" max="15304" width="14.5546875" style="63" customWidth="1"/>
    <col min="15305" max="15305" width="1.5546875" style="63" customWidth="1"/>
    <col min="15306" max="15306" width="14.5546875" style="63" customWidth="1"/>
    <col min="15307" max="15307" width="15" style="63" bestFit="1" customWidth="1"/>
    <col min="15308" max="15308" width="8.88671875" style="63"/>
    <col min="15309" max="15309" width="10.6640625" style="63" bestFit="1" customWidth="1"/>
    <col min="15310" max="15310" width="13.6640625" style="63" bestFit="1" customWidth="1"/>
    <col min="15311" max="15311" width="9.6640625" style="63" bestFit="1" customWidth="1"/>
    <col min="15312" max="15553" width="8.88671875" style="63"/>
    <col min="15554" max="15556" width="2.5546875" style="63" customWidth="1"/>
    <col min="15557" max="15557" width="34.44140625" style="63" customWidth="1"/>
    <col min="15558" max="15558" width="5.6640625" style="63" customWidth="1"/>
    <col min="15559" max="15559" width="1.5546875" style="63" customWidth="1"/>
    <col min="15560" max="15560" width="14.5546875" style="63" customWidth="1"/>
    <col min="15561" max="15561" width="1.5546875" style="63" customWidth="1"/>
    <col min="15562" max="15562" width="14.5546875" style="63" customWidth="1"/>
    <col min="15563" max="15563" width="15" style="63" bestFit="1" customWidth="1"/>
    <col min="15564" max="15564" width="8.88671875" style="63"/>
    <col min="15565" max="15565" width="10.6640625" style="63" bestFit="1" customWidth="1"/>
    <col min="15566" max="15566" width="13.6640625" style="63" bestFit="1" customWidth="1"/>
    <col min="15567" max="15567" width="9.6640625" style="63" bestFit="1" customWidth="1"/>
    <col min="15568" max="15809" width="8.88671875" style="63"/>
    <col min="15810" max="15812" width="2.5546875" style="63" customWidth="1"/>
    <col min="15813" max="15813" width="34.44140625" style="63" customWidth="1"/>
    <col min="15814" max="15814" width="5.6640625" style="63" customWidth="1"/>
    <col min="15815" max="15815" width="1.5546875" style="63" customWidth="1"/>
    <col min="15816" max="15816" width="14.5546875" style="63" customWidth="1"/>
    <col min="15817" max="15817" width="1.5546875" style="63" customWidth="1"/>
    <col min="15818" max="15818" width="14.5546875" style="63" customWidth="1"/>
    <col min="15819" max="15819" width="15" style="63" bestFit="1" customWidth="1"/>
    <col min="15820" max="15820" width="8.88671875" style="63"/>
    <col min="15821" max="15821" width="10.6640625" style="63" bestFit="1" customWidth="1"/>
    <col min="15822" max="15822" width="13.6640625" style="63" bestFit="1" customWidth="1"/>
    <col min="15823" max="15823" width="9.6640625" style="63" bestFit="1" customWidth="1"/>
    <col min="15824" max="16178" width="8.88671875" style="63"/>
    <col min="16179" max="16183" width="9.33203125" style="63" customWidth="1"/>
    <col min="16184" max="16384" width="8.88671875" style="63"/>
  </cols>
  <sheetData>
    <row r="1" spans="1:13" ht="20.100000000000001" customHeight="1" x14ac:dyDescent="0.3">
      <c r="A1" s="59" t="s">
        <v>0</v>
      </c>
      <c r="B1" s="60"/>
      <c r="C1" s="60"/>
      <c r="D1" s="60"/>
    </row>
    <row r="2" spans="1:13" ht="20.100000000000001" customHeight="1" x14ac:dyDescent="0.3">
      <c r="A2" s="59" t="s">
        <v>1</v>
      </c>
      <c r="B2" s="60"/>
      <c r="C2" s="60"/>
      <c r="D2" s="60"/>
    </row>
    <row r="3" spans="1:13" ht="20.100000000000001" customHeight="1" x14ac:dyDescent="0.3">
      <c r="A3" s="64" t="s">
        <v>2</v>
      </c>
      <c r="B3" s="65"/>
      <c r="C3" s="65"/>
      <c r="D3" s="65"/>
      <c r="E3" s="66"/>
      <c r="F3" s="66"/>
      <c r="G3" s="67"/>
      <c r="H3" s="67"/>
      <c r="I3" s="67"/>
      <c r="J3" s="67"/>
      <c r="K3" s="67"/>
      <c r="L3" s="67"/>
      <c r="M3" s="67"/>
    </row>
    <row r="4" spans="1:13" ht="18.600000000000001" customHeight="1" x14ac:dyDescent="0.3">
      <c r="G4" s="68"/>
      <c r="H4" s="69"/>
      <c r="I4" s="68"/>
      <c r="J4" s="69"/>
      <c r="K4" s="68"/>
      <c r="L4" s="68"/>
      <c r="M4" s="68"/>
    </row>
    <row r="5" spans="1:13" ht="18.600000000000001" customHeight="1" x14ac:dyDescent="0.3">
      <c r="G5" s="205" t="s">
        <v>3</v>
      </c>
      <c r="H5" s="205"/>
      <c r="I5" s="205"/>
      <c r="J5" s="71"/>
      <c r="K5" s="205" t="s">
        <v>4</v>
      </c>
      <c r="L5" s="205"/>
      <c r="M5" s="205"/>
    </row>
    <row r="6" spans="1:13" ht="18.600000000000001" customHeight="1" x14ac:dyDescent="0.3">
      <c r="G6" s="72" t="s">
        <v>5</v>
      </c>
      <c r="I6" s="72" t="s">
        <v>6</v>
      </c>
      <c r="K6" s="72" t="s">
        <v>5</v>
      </c>
      <c r="M6" s="72" t="s">
        <v>6</v>
      </c>
    </row>
    <row r="7" spans="1:13" ht="18.600000000000001" customHeight="1" x14ac:dyDescent="0.3">
      <c r="F7" s="73"/>
      <c r="G7" s="74" t="s">
        <v>7</v>
      </c>
      <c r="H7" s="75"/>
      <c r="I7" s="74" t="s">
        <v>7</v>
      </c>
      <c r="J7" s="75"/>
      <c r="K7" s="74" t="s">
        <v>7</v>
      </c>
      <c r="L7" s="75"/>
      <c r="M7" s="74" t="s">
        <v>7</v>
      </c>
    </row>
    <row r="8" spans="1:13" ht="5.0999999999999996" customHeight="1" x14ac:dyDescent="0.3">
      <c r="G8" s="76"/>
      <c r="I8" s="76"/>
      <c r="K8" s="76"/>
      <c r="M8" s="76"/>
    </row>
    <row r="9" spans="1:13" ht="18.600000000000001" customHeight="1" x14ac:dyDescent="0.3">
      <c r="A9" s="63" t="s">
        <v>8</v>
      </c>
      <c r="G9" s="76">
        <v>13351280</v>
      </c>
      <c r="I9" s="76">
        <v>14679222</v>
      </c>
      <c r="K9" s="76">
        <v>222095</v>
      </c>
      <c r="M9" s="76">
        <v>149761</v>
      </c>
    </row>
    <row r="10" spans="1:13" ht="18.600000000000001" customHeight="1" x14ac:dyDescent="0.3">
      <c r="A10" s="63" t="s">
        <v>9</v>
      </c>
      <c r="G10" s="77">
        <v>-10773029</v>
      </c>
      <c r="I10" s="77">
        <v>-11869266</v>
      </c>
      <c r="K10" s="77">
        <v>-212477</v>
      </c>
      <c r="M10" s="77">
        <v>-186854</v>
      </c>
    </row>
    <row r="11" spans="1:13" s="79" customFormat="1" ht="5.0999999999999996" customHeight="1" x14ac:dyDescent="0.3">
      <c r="A11" s="78"/>
      <c r="E11" s="80"/>
      <c r="F11" s="80"/>
      <c r="G11" s="81"/>
      <c r="H11" s="80"/>
      <c r="I11" s="81"/>
      <c r="J11" s="80"/>
      <c r="K11" s="81"/>
      <c r="L11" s="80"/>
      <c r="M11" s="81"/>
    </row>
    <row r="12" spans="1:13" ht="18.600000000000001" customHeight="1" x14ac:dyDescent="0.3">
      <c r="A12" s="82" t="s">
        <v>10</v>
      </c>
      <c r="G12" s="76">
        <f>+SUM(G9:G10)</f>
        <v>2578251</v>
      </c>
      <c r="I12" s="76">
        <f>+SUM(I9:I10)</f>
        <v>2809956</v>
      </c>
      <c r="K12" s="76">
        <f>+SUM(K9:K10)</f>
        <v>9618</v>
      </c>
      <c r="M12" s="76">
        <f>+SUM(M9:M10)</f>
        <v>-37093</v>
      </c>
    </row>
    <row r="13" spans="1:13" ht="18.600000000000001" customHeight="1" x14ac:dyDescent="0.3">
      <c r="A13" s="63" t="s">
        <v>11</v>
      </c>
      <c r="G13" s="76">
        <v>269840</v>
      </c>
      <c r="I13" s="76">
        <v>342051</v>
      </c>
      <c r="K13" s="76">
        <v>571698</v>
      </c>
      <c r="M13" s="76">
        <v>444594</v>
      </c>
    </row>
    <row r="14" spans="1:13" ht="18.600000000000001" customHeight="1" x14ac:dyDescent="0.3">
      <c r="A14" s="63" t="s">
        <v>12</v>
      </c>
      <c r="G14" s="76">
        <v>-572318</v>
      </c>
      <c r="H14" s="76"/>
      <c r="I14" s="76">
        <v>-649560</v>
      </c>
      <c r="J14" s="76"/>
      <c r="K14" s="76">
        <v>-201538</v>
      </c>
      <c r="L14" s="76"/>
      <c r="M14" s="83">
        <v>-190166</v>
      </c>
    </row>
    <row r="15" spans="1:13" ht="18.600000000000001" customHeight="1" x14ac:dyDescent="0.3">
      <c r="A15" s="63" t="s">
        <v>13</v>
      </c>
      <c r="G15" s="76">
        <v>343631</v>
      </c>
      <c r="H15" s="76"/>
      <c r="I15" s="76">
        <v>-2281212</v>
      </c>
      <c r="J15" s="76"/>
      <c r="K15" s="76">
        <v>-96455</v>
      </c>
      <c r="L15" s="76"/>
      <c r="M15" s="83">
        <v>-2015239</v>
      </c>
    </row>
    <row r="16" spans="1:13" ht="18.600000000000001" customHeight="1" x14ac:dyDescent="0.3">
      <c r="A16" s="63" t="s">
        <v>14</v>
      </c>
      <c r="G16" s="76">
        <v>-1383756</v>
      </c>
      <c r="H16" s="76"/>
      <c r="I16" s="76">
        <v>865030</v>
      </c>
      <c r="J16" s="76"/>
      <c r="K16" s="76">
        <v>-438766</v>
      </c>
      <c r="L16" s="76"/>
      <c r="M16" s="83">
        <v>-364679</v>
      </c>
    </row>
    <row r="17" spans="1:13" ht="18.600000000000001" customHeight="1" x14ac:dyDescent="0.3">
      <c r="A17" s="63" t="s">
        <v>15</v>
      </c>
      <c r="E17" s="84"/>
      <c r="G17" s="77">
        <v>-169039</v>
      </c>
      <c r="H17" s="76"/>
      <c r="I17" s="77">
        <v>236089</v>
      </c>
      <c r="J17" s="76"/>
      <c r="K17" s="77">
        <v>0</v>
      </c>
      <c r="L17" s="76"/>
      <c r="M17" s="77">
        <v>0</v>
      </c>
    </row>
    <row r="18" spans="1:13" ht="5.0999999999999996" customHeight="1" x14ac:dyDescent="0.3">
      <c r="G18" s="76"/>
      <c r="I18" s="76"/>
      <c r="K18" s="76"/>
      <c r="M18" s="76"/>
    </row>
    <row r="19" spans="1:13" ht="18.600000000000001" customHeight="1" x14ac:dyDescent="0.3">
      <c r="A19" s="82" t="s">
        <v>16</v>
      </c>
      <c r="G19" s="76">
        <f>SUM(G12:G17)</f>
        <v>1066609</v>
      </c>
      <c r="I19" s="76">
        <f>SUM(I12:I17)</f>
        <v>1322354</v>
      </c>
      <c r="K19" s="76">
        <f>SUM(K12:K17)</f>
        <v>-155443</v>
      </c>
      <c r="M19" s="76">
        <f>SUM(M12:M17)</f>
        <v>-2162583</v>
      </c>
    </row>
    <row r="20" spans="1:13" ht="18.600000000000001" customHeight="1" x14ac:dyDescent="0.3">
      <c r="A20" s="63" t="s">
        <v>17</v>
      </c>
      <c r="G20" s="77">
        <v>-188178</v>
      </c>
      <c r="I20" s="77">
        <v>-275532</v>
      </c>
      <c r="K20" s="77">
        <v>-2266</v>
      </c>
      <c r="M20" s="77">
        <v>-28204</v>
      </c>
    </row>
    <row r="21" spans="1:13" ht="5.0999999999999996" customHeight="1" x14ac:dyDescent="0.3">
      <c r="B21" s="82"/>
      <c r="C21" s="82"/>
      <c r="D21" s="82"/>
      <c r="G21" s="76"/>
      <c r="I21" s="76"/>
      <c r="K21" s="76"/>
      <c r="M21" s="76"/>
    </row>
    <row r="22" spans="1:13" ht="18.600000000000001" customHeight="1" x14ac:dyDescent="0.3">
      <c r="A22" s="82" t="s">
        <v>18</v>
      </c>
      <c r="G22" s="76">
        <f>SUM(G19:G20)</f>
        <v>878431</v>
      </c>
      <c r="I22" s="76">
        <f>SUM(I19:I20)</f>
        <v>1046822</v>
      </c>
      <c r="K22" s="76">
        <f>SUM(K19:K20)</f>
        <v>-157709</v>
      </c>
      <c r="M22" s="76">
        <f>SUM(M19:M20)</f>
        <v>-2190787</v>
      </c>
    </row>
    <row r="23" spans="1:13" ht="8.1" customHeight="1" x14ac:dyDescent="0.3">
      <c r="F23" s="63"/>
      <c r="G23" s="85"/>
      <c r="H23" s="85"/>
      <c r="I23" s="85"/>
      <c r="J23" s="85"/>
      <c r="K23" s="85"/>
      <c r="L23" s="85"/>
      <c r="M23" s="85"/>
    </row>
    <row r="24" spans="1:13" ht="18.600000000000001" customHeight="1" x14ac:dyDescent="0.3">
      <c r="A24" s="82" t="s">
        <v>19</v>
      </c>
      <c r="B24" s="82"/>
      <c r="C24" s="82"/>
      <c r="D24" s="82"/>
      <c r="E24" s="73"/>
      <c r="F24" s="63"/>
      <c r="G24" s="85"/>
      <c r="H24" s="85"/>
      <c r="I24" s="85"/>
      <c r="J24" s="85"/>
      <c r="K24" s="85"/>
      <c r="L24" s="85"/>
      <c r="M24" s="85"/>
    </row>
    <row r="25" spans="1:13" ht="5.0999999999999996" customHeight="1" x14ac:dyDescent="0.3">
      <c r="A25" s="82"/>
      <c r="G25" s="76"/>
      <c r="I25" s="76"/>
      <c r="K25" s="76"/>
      <c r="M25" s="76"/>
    </row>
    <row r="26" spans="1:13" ht="18.600000000000001" customHeight="1" x14ac:dyDescent="0.3">
      <c r="A26" s="63" t="s">
        <v>20</v>
      </c>
      <c r="C26" s="82"/>
      <c r="D26" s="82"/>
      <c r="F26" s="63"/>
      <c r="G26" s="76"/>
      <c r="I26" s="76"/>
      <c r="K26" s="76"/>
      <c r="M26" s="76"/>
    </row>
    <row r="27" spans="1:13" ht="18.600000000000001" customHeight="1" x14ac:dyDescent="0.3">
      <c r="B27" s="63" t="s">
        <v>21</v>
      </c>
      <c r="D27" s="82"/>
      <c r="F27" s="63"/>
      <c r="G27" s="76">
        <v>-1206</v>
      </c>
      <c r="I27" s="76">
        <v>-747</v>
      </c>
      <c r="K27" s="76">
        <v>0</v>
      </c>
      <c r="M27" s="76">
        <v>0</v>
      </c>
    </row>
    <row r="28" spans="1:13" ht="18.600000000000001" customHeight="1" x14ac:dyDescent="0.3">
      <c r="A28" s="86" t="s">
        <v>22</v>
      </c>
      <c r="C28" s="82"/>
      <c r="D28" s="82"/>
      <c r="F28" s="63"/>
      <c r="G28" s="76"/>
      <c r="I28" s="76"/>
      <c r="K28" s="76"/>
      <c r="M28" s="76"/>
    </row>
    <row r="29" spans="1:13" ht="18.600000000000001" customHeight="1" x14ac:dyDescent="0.3">
      <c r="A29" s="86"/>
      <c r="B29" s="63" t="s">
        <v>23</v>
      </c>
      <c r="F29" s="63"/>
      <c r="G29" s="76"/>
      <c r="I29" s="76"/>
      <c r="K29" s="76"/>
      <c r="M29" s="76"/>
    </row>
    <row r="30" spans="1:13" ht="18.600000000000001" customHeight="1" x14ac:dyDescent="0.3">
      <c r="A30" s="86"/>
      <c r="C30" s="87" t="s">
        <v>24</v>
      </c>
      <c r="F30" s="63"/>
      <c r="G30" s="76">
        <v>-89273</v>
      </c>
      <c r="I30" s="76">
        <v>-441541</v>
      </c>
      <c r="K30" s="76">
        <v>0</v>
      </c>
      <c r="M30" s="76">
        <v>0</v>
      </c>
    </row>
    <row r="31" spans="1:13" ht="18.600000000000001" customHeight="1" x14ac:dyDescent="0.3">
      <c r="A31" s="86"/>
      <c r="B31" s="63" t="s">
        <v>25</v>
      </c>
      <c r="F31" s="63"/>
      <c r="G31" s="76">
        <v>-6728</v>
      </c>
      <c r="I31" s="76">
        <v>-37654</v>
      </c>
      <c r="K31" s="76">
        <v>0</v>
      </c>
      <c r="M31" s="76">
        <v>0</v>
      </c>
    </row>
    <row r="32" spans="1:13" ht="18.600000000000001" customHeight="1" x14ac:dyDescent="0.3">
      <c r="B32" s="63" t="s">
        <v>26</v>
      </c>
      <c r="E32" s="73"/>
      <c r="F32" s="63"/>
      <c r="G32" s="77">
        <v>-702016</v>
      </c>
      <c r="I32" s="77">
        <v>-1806586</v>
      </c>
      <c r="K32" s="77">
        <v>0</v>
      </c>
      <c r="M32" s="77">
        <v>0</v>
      </c>
    </row>
    <row r="33" spans="1:13" ht="5.0999999999999996" customHeight="1" x14ac:dyDescent="0.3">
      <c r="A33" s="88"/>
      <c r="C33" s="82"/>
      <c r="D33" s="82"/>
      <c r="E33" s="73"/>
      <c r="F33" s="63"/>
      <c r="G33" s="76"/>
      <c r="I33" s="76"/>
      <c r="K33" s="76"/>
      <c r="M33" s="76"/>
    </row>
    <row r="34" spans="1:13" ht="18.600000000000001" customHeight="1" thickBot="1" x14ac:dyDescent="0.35">
      <c r="A34" s="82" t="s">
        <v>27</v>
      </c>
      <c r="B34" s="82"/>
      <c r="G34" s="89">
        <f>SUM(G22,G27:G32)</f>
        <v>79208</v>
      </c>
      <c r="I34" s="89">
        <f>SUM(I22,I27:I32)</f>
        <v>-1239706</v>
      </c>
      <c r="K34" s="89">
        <f>SUM(K22,K27:L32)</f>
        <v>-157709</v>
      </c>
      <c r="M34" s="89">
        <f>SUM(M22,M27:M32)</f>
        <v>-2190787</v>
      </c>
    </row>
    <row r="35" spans="1:13" ht="8.1" customHeight="1" thickTop="1" x14ac:dyDescent="0.3">
      <c r="A35" s="82"/>
      <c r="G35" s="76"/>
      <c r="I35" s="76"/>
      <c r="K35" s="76"/>
      <c r="M35" s="76"/>
    </row>
    <row r="36" spans="1:13" ht="18.600000000000001" customHeight="1" x14ac:dyDescent="0.3">
      <c r="A36" s="82" t="s">
        <v>28</v>
      </c>
      <c r="G36" s="76"/>
      <c r="I36" s="76"/>
      <c r="K36" s="76"/>
      <c r="M36" s="76"/>
    </row>
    <row r="37" spans="1:13" ht="18.600000000000001" customHeight="1" x14ac:dyDescent="0.3">
      <c r="A37" s="63" t="s">
        <v>29</v>
      </c>
      <c r="G37" s="76">
        <v>520997</v>
      </c>
      <c r="I37" s="76">
        <v>162749</v>
      </c>
      <c r="K37" s="76">
        <v>-157709</v>
      </c>
      <c r="M37" s="76">
        <v>-2190787</v>
      </c>
    </row>
    <row r="38" spans="1:13" ht="18.600000000000001" customHeight="1" x14ac:dyDescent="0.3">
      <c r="A38" s="63" t="s">
        <v>30</v>
      </c>
      <c r="G38" s="77">
        <v>357434</v>
      </c>
      <c r="I38" s="77">
        <v>884073</v>
      </c>
      <c r="K38" s="77">
        <v>0</v>
      </c>
      <c r="M38" s="77">
        <v>0</v>
      </c>
    </row>
    <row r="39" spans="1:13" ht="5.0999999999999996" customHeight="1" x14ac:dyDescent="0.3">
      <c r="G39" s="76"/>
      <c r="I39" s="76"/>
      <c r="K39" s="76"/>
      <c r="M39" s="76"/>
    </row>
    <row r="40" spans="1:13" ht="18.600000000000001" customHeight="1" thickBot="1" x14ac:dyDescent="0.35">
      <c r="A40" s="82"/>
      <c r="G40" s="89">
        <f>SUM(G37:G38)</f>
        <v>878431</v>
      </c>
      <c r="I40" s="89">
        <f>SUM(I37:I38)</f>
        <v>1046822</v>
      </c>
      <c r="K40" s="89">
        <f>SUM(K37:K38)</f>
        <v>-157709</v>
      </c>
      <c r="M40" s="89">
        <f>SUM(M37:M38)</f>
        <v>-2190787</v>
      </c>
    </row>
    <row r="41" spans="1:13" ht="8.1" customHeight="1" thickTop="1" x14ac:dyDescent="0.3">
      <c r="A41" s="82"/>
      <c r="G41" s="76"/>
      <c r="I41" s="76"/>
      <c r="K41" s="76"/>
      <c r="M41" s="76"/>
    </row>
    <row r="42" spans="1:13" ht="18.600000000000001" customHeight="1" x14ac:dyDescent="0.3">
      <c r="A42" s="82" t="s">
        <v>31</v>
      </c>
      <c r="G42" s="76"/>
      <c r="I42" s="76"/>
      <c r="K42" s="76"/>
      <c r="M42" s="76"/>
    </row>
    <row r="43" spans="1:13" ht="18.600000000000001" customHeight="1" x14ac:dyDescent="0.3">
      <c r="A43" s="63" t="s">
        <v>29</v>
      </c>
      <c r="G43" s="76">
        <v>-238553</v>
      </c>
      <c r="I43" s="76">
        <v>-1948176</v>
      </c>
      <c r="K43" s="76">
        <v>-157709</v>
      </c>
      <c r="M43" s="76">
        <v>-2190787</v>
      </c>
    </row>
    <row r="44" spans="1:13" ht="18.600000000000001" customHeight="1" x14ac:dyDescent="0.3">
      <c r="A44" s="63" t="s">
        <v>30</v>
      </c>
      <c r="G44" s="77">
        <v>317761</v>
      </c>
      <c r="I44" s="77">
        <v>708470</v>
      </c>
      <c r="K44" s="77">
        <v>0</v>
      </c>
      <c r="M44" s="77">
        <v>0</v>
      </c>
    </row>
    <row r="45" spans="1:13" ht="5.0999999999999996" customHeight="1" x14ac:dyDescent="0.3">
      <c r="G45" s="76"/>
      <c r="I45" s="76"/>
      <c r="K45" s="76"/>
      <c r="M45" s="76"/>
    </row>
    <row r="46" spans="1:13" ht="18.600000000000001" customHeight="1" thickBot="1" x14ac:dyDescent="0.35">
      <c r="A46" s="82"/>
      <c r="G46" s="89">
        <f>SUM(G43:G44)</f>
        <v>79208</v>
      </c>
      <c r="I46" s="89">
        <f>SUM(I43:I44)</f>
        <v>-1239706</v>
      </c>
      <c r="K46" s="89">
        <f>SUM(K43:K44)</f>
        <v>-157709</v>
      </c>
      <c r="M46" s="89">
        <f>SUM(M43:M44)</f>
        <v>-2190787</v>
      </c>
    </row>
    <row r="47" spans="1:13" ht="8.1" customHeight="1" thickTop="1" x14ac:dyDescent="0.3">
      <c r="A47" s="82"/>
      <c r="G47" s="76"/>
      <c r="I47" s="76"/>
      <c r="K47" s="76"/>
      <c r="M47" s="76"/>
    </row>
    <row r="48" spans="1:13" ht="18.600000000000001" customHeight="1" x14ac:dyDescent="0.3">
      <c r="A48" s="82" t="s">
        <v>32</v>
      </c>
      <c r="G48" s="74" t="s">
        <v>33</v>
      </c>
      <c r="H48" s="75"/>
      <c r="I48" s="74" t="s">
        <v>33</v>
      </c>
      <c r="J48" s="75"/>
      <c r="K48" s="74" t="s">
        <v>33</v>
      </c>
      <c r="L48" s="75"/>
      <c r="M48" s="74" t="s">
        <v>33</v>
      </c>
    </row>
    <row r="49" spans="1:13" ht="5.0999999999999996" customHeight="1" x14ac:dyDescent="0.3">
      <c r="A49" s="82"/>
      <c r="G49" s="76"/>
      <c r="I49" s="76"/>
      <c r="K49" s="76"/>
      <c r="M49" s="76"/>
    </row>
    <row r="50" spans="1:13" ht="18.600000000000001" customHeight="1" x14ac:dyDescent="0.3">
      <c r="A50" s="63" t="s">
        <v>34</v>
      </c>
      <c r="G50" s="68">
        <v>0.11</v>
      </c>
      <c r="H50" s="69"/>
      <c r="I50" s="68">
        <v>-2.0000000000000004E-2</v>
      </c>
      <c r="J50" s="69"/>
      <c r="K50" s="68">
        <v>-0.15</v>
      </c>
      <c r="L50" s="69"/>
      <c r="M50" s="68">
        <v>-0.92</v>
      </c>
    </row>
    <row r="51" spans="1:13" ht="5.0999999999999996" customHeight="1" x14ac:dyDescent="0.3">
      <c r="G51" s="68"/>
      <c r="H51" s="69"/>
      <c r="I51" s="68"/>
      <c r="J51" s="69"/>
      <c r="K51" s="68"/>
      <c r="L51" s="69"/>
      <c r="M51" s="68"/>
    </row>
    <row r="52" spans="1:13" ht="18.600000000000001" customHeight="1" x14ac:dyDescent="0.3">
      <c r="A52" s="63" t="s">
        <v>35</v>
      </c>
      <c r="G52" s="68"/>
      <c r="H52" s="69"/>
      <c r="I52" s="68"/>
      <c r="J52" s="69"/>
      <c r="K52" s="68"/>
      <c r="L52" s="69"/>
      <c r="M52" s="68"/>
    </row>
    <row r="53" spans="1:13" ht="19.5" customHeight="1" x14ac:dyDescent="0.3">
      <c r="G53" s="68"/>
      <c r="H53" s="69"/>
      <c r="I53" s="68"/>
      <c r="J53" s="69"/>
      <c r="K53" s="68"/>
      <c r="L53" s="69"/>
      <c r="M53" s="68"/>
    </row>
    <row r="54" spans="1:13" s="60" customFormat="1" ht="21.9" customHeight="1" x14ac:dyDescent="0.3">
      <c r="A54" s="206" t="s">
        <v>36</v>
      </c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</row>
  </sheetData>
  <mergeCells count="3">
    <mergeCell ref="G5:I5"/>
    <mergeCell ref="K5:M5"/>
    <mergeCell ref="A54:M54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0BFCF-E745-4FB1-9B9D-B1513EE107E8}">
  <dimension ref="A1:R55"/>
  <sheetViews>
    <sheetView zoomScaleNormal="100" workbookViewId="0">
      <selection activeCell="N4" sqref="N4"/>
    </sheetView>
  </sheetViews>
  <sheetFormatPr defaultRowHeight="21.75" customHeight="1" x14ac:dyDescent="0.3"/>
  <cols>
    <col min="1" max="3" width="1.44140625" style="63" customWidth="1"/>
    <col min="4" max="4" width="45.44140625" style="63" customWidth="1"/>
    <col min="5" max="5" width="7.6640625" style="61" customWidth="1"/>
    <col min="6" max="6" width="0.6640625" style="61" customWidth="1"/>
    <col min="7" max="7" width="11.33203125" style="62" customWidth="1"/>
    <col min="8" max="8" width="0.6640625" style="62" customWidth="1"/>
    <col min="9" max="9" width="11.33203125" style="62" customWidth="1"/>
    <col min="10" max="10" width="0.6640625" style="62" customWidth="1"/>
    <col min="11" max="11" width="11.33203125" style="62" customWidth="1"/>
    <col min="12" max="12" width="0.6640625" style="62" customWidth="1"/>
    <col min="13" max="13" width="11.33203125" style="62" customWidth="1"/>
    <col min="14" max="193" width="8.88671875" style="63"/>
    <col min="194" max="196" width="2.5546875" style="63" customWidth="1"/>
    <col min="197" max="197" width="34.44140625" style="63" customWidth="1"/>
    <col min="198" max="198" width="5.6640625" style="63" customWidth="1"/>
    <col min="199" max="199" width="1.5546875" style="63" customWidth="1"/>
    <col min="200" max="200" width="14.5546875" style="63" customWidth="1"/>
    <col min="201" max="201" width="1.5546875" style="63" customWidth="1"/>
    <col min="202" max="202" width="14.5546875" style="63" customWidth="1"/>
    <col min="203" max="203" width="15" style="63" bestFit="1" customWidth="1"/>
    <col min="204" max="204" width="8.88671875" style="63"/>
    <col min="205" max="205" width="10.6640625" style="63" bestFit="1" customWidth="1"/>
    <col min="206" max="206" width="13.6640625" style="63" bestFit="1" customWidth="1"/>
    <col min="207" max="207" width="9.6640625" style="63" bestFit="1" customWidth="1"/>
    <col min="208" max="449" width="8.88671875" style="63"/>
    <col min="450" max="452" width="2.5546875" style="63" customWidth="1"/>
    <col min="453" max="453" width="34.44140625" style="63" customWidth="1"/>
    <col min="454" max="454" width="5.6640625" style="63" customWidth="1"/>
    <col min="455" max="455" width="1.5546875" style="63" customWidth="1"/>
    <col min="456" max="456" width="14.5546875" style="63" customWidth="1"/>
    <col min="457" max="457" width="1.5546875" style="63" customWidth="1"/>
    <col min="458" max="458" width="14.5546875" style="63" customWidth="1"/>
    <col min="459" max="459" width="15" style="63" bestFit="1" customWidth="1"/>
    <col min="460" max="460" width="8.88671875" style="63"/>
    <col min="461" max="461" width="10.6640625" style="63" bestFit="1" customWidth="1"/>
    <col min="462" max="462" width="13.6640625" style="63" bestFit="1" customWidth="1"/>
    <col min="463" max="463" width="9.6640625" style="63" bestFit="1" customWidth="1"/>
    <col min="464" max="705" width="8.88671875" style="63"/>
    <col min="706" max="708" width="2.5546875" style="63" customWidth="1"/>
    <col min="709" max="709" width="34.44140625" style="63" customWidth="1"/>
    <col min="710" max="710" width="5.6640625" style="63" customWidth="1"/>
    <col min="711" max="711" width="1.5546875" style="63" customWidth="1"/>
    <col min="712" max="712" width="14.5546875" style="63" customWidth="1"/>
    <col min="713" max="713" width="1.5546875" style="63" customWidth="1"/>
    <col min="714" max="714" width="14.5546875" style="63" customWidth="1"/>
    <col min="715" max="715" width="15" style="63" bestFit="1" customWidth="1"/>
    <col min="716" max="716" width="8.88671875" style="63"/>
    <col min="717" max="717" width="10.6640625" style="63" bestFit="1" customWidth="1"/>
    <col min="718" max="718" width="13.6640625" style="63" bestFit="1" customWidth="1"/>
    <col min="719" max="719" width="9.6640625" style="63" bestFit="1" customWidth="1"/>
    <col min="720" max="961" width="8.88671875" style="63"/>
    <col min="962" max="964" width="2.5546875" style="63" customWidth="1"/>
    <col min="965" max="965" width="34.44140625" style="63" customWidth="1"/>
    <col min="966" max="966" width="5.6640625" style="63" customWidth="1"/>
    <col min="967" max="967" width="1.5546875" style="63" customWidth="1"/>
    <col min="968" max="968" width="14.5546875" style="63" customWidth="1"/>
    <col min="969" max="969" width="1.5546875" style="63" customWidth="1"/>
    <col min="970" max="970" width="14.5546875" style="63" customWidth="1"/>
    <col min="971" max="971" width="15" style="63" bestFit="1" customWidth="1"/>
    <col min="972" max="972" width="8.88671875" style="63"/>
    <col min="973" max="973" width="10.6640625" style="63" bestFit="1" customWidth="1"/>
    <col min="974" max="974" width="13.6640625" style="63" bestFit="1" customWidth="1"/>
    <col min="975" max="975" width="9.6640625" style="63" bestFit="1" customWidth="1"/>
    <col min="976" max="1217" width="8.88671875" style="63"/>
    <col min="1218" max="1220" width="2.5546875" style="63" customWidth="1"/>
    <col min="1221" max="1221" width="34.44140625" style="63" customWidth="1"/>
    <col min="1222" max="1222" width="5.6640625" style="63" customWidth="1"/>
    <col min="1223" max="1223" width="1.5546875" style="63" customWidth="1"/>
    <col min="1224" max="1224" width="14.5546875" style="63" customWidth="1"/>
    <col min="1225" max="1225" width="1.5546875" style="63" customWidth="1"/>
    <col min="1226" max="1226" width="14.5546875" style="63" customWidth="1"/>
    <col min="1227" max="1227" width="15" style="63" bestFit="1" customWidth="1"/>
    <col min="1228" max="1228" width="8.88671875" style="63"/>
    <col min="1229" max="1229" width="10.6640625" style="63" bestFit="1" customWidth="1"/>
    <col min="1230" max="1230" width="13.6640625" style="63" bestFit="1" customWidth="1"/>
    <col min="1231" max="1231" width="9.6640625" style="63" bestFit="1" customWidth="1"/>
    <col min="1232" max="1473" width="8.88671875" style="63"/>
    <col min="1474" max="1476" width="2.5546875" style="63" customWidth="1"/>
    <col min="1477" max="1477" width="34.44140625" style="63" customWidth="1"/>
    <col min="1478" max="1478" width="5.6640625" style="63" customWidth="1"/>
    <col min="1479" max="1479" width="1.5546875" style="63" customWidth="1"/>
    <col min="1480" max="1480" width="14.5546875" style="63" customWidth="1"/>
    <col min="1481" max="1481" width="1.5546875" style="63" customWidth="1"/>
    <col min="1482" max="1482" width="14.5546875" style="63" customWidth="1"/>
    <col min="1483" max="1483" width="15" style="63" bestFit="1" customWidth="1"/>
    <col min="1484" max="1484" width="8.88671875" style="63"/>
    <col min="1485" max="1485" width="10.6640625" style="63" bestFit="1" customWidth="1"/>
    <col min="1486" max="1486" width="13.6640625" style="63" bestFit="1" customWidth="1"/>
    <col min="1487" max="1487" width="9.6640625" style="63" bestFit="1" customWidth="1"/>
    <col min="1488" max="1729" width="8.88671875" style="63"/>
    <col min="1730" max="1732" width="2.5546875" style="63" customWidth="1"/>
    <col min="1733" max="1733" width="34.44140625" style="63" customWidth="1"/>
    <col min="1734" max="1734" width="5.6640625" style="63" customWidth="1"/>
    <col min="1735" max="1735" width="1.5546875" style="63" customWidth="1"/>
    <col min="1736" max="1736" width="14.5546875" style="63" customWidth="1"/>
    <col min="1737" max="1737" width="1.5546875" style="63" customWidth="1"/>
    <col min="1738" max="1738" width="14.5546875" style="63" customWidth="1"/>
    <col min="1739" max="1739" width="15" style="63" bestFit="1" customWidth="1"/>
    <col min="1740" max="1740" width="8.88671875" style="63"/>
    <col min="1741" max="1741" width="10.6640625" style="63" bestFit="1" customWidth="1"/>
    <col min="1742" max="1742" width="13.6640625" style="63" bestFit="1" customWidth="1"/>
    <col min="1743" max="1743" width="9.6640625" style="63" bestFit="1" customWidth="1"/>
    <col min="1744" max="1985" width="8.88671875" style="63"/>
    <col min="1986" max="1988" width="2.5546875" style="63" customWidth="1"/>
    <col min="1989" max="1989" width="34.44140625" style="63" customWidth="1"/>
    <col min="1990" max="1990" width="5.6640625" style="63" customWidth="1"/>
    <col min="1991" max="1991" width="1.5546875" style="63" customWidth="1"/>
    <col min="1992" max="1992" width="14.5546875" style="63" customWidth="1"/>
    <col min="1993" max="1993" width="1.5546875" style="63" customWidth="1"/>
    <col min="1994" max="1994" width="14.5546875" style="63" customWidth="1"/>
    <col min="1995" max="1995" width="15" style="63" bestFit="1" customWidth="1"/>
    <col min="1996" max="1996" width="8.88671875" style="63"/>
    <col min="1997" max="1997" width="10.6640625" style="63" bestFit="1" customWidth="1"/>
    <col min="1998" max="1998" width="13.6640625" style="63" bestFit="1" customWidth="1"/>
    <col min="1999" max="1999" width="9.6640625" style="63" bestFit="1" customWidth="1"/>
    <col min="2000" max="2241" width="8.88671875" style="63"/>
    <col min="2242" max="2244" width="2.5546875" style="63" customWidth="1"/>
    <col min="2245" max="2245" width="34.44140625" style="63" customWidth="1"/>
    <col min="2246" max="2246" width="5.6640625" style="63" customWidth="1"/>
    <col min="2247" max="2247" width="1.5546875" style="63" customWidth="1"/>
    <col min="2248" max="2248" width="14.5546875" style="63" customWidth="1"/>
    <col min="2249" max="2249" width="1.5546875" style="63" customWidth="1"/>
    <col min="2250" max="2250" width="14.5546875" style="63" customWidth="1"/>
    <col min="2251" max="2251" width="15" style="63" bestFit="1" customWidth="1"/>
    <col min="2252" max="2252" width="8.88671875" style="63"/>
    <col min="2253" max="2253" width="10.6640625" style="63" bestFit="1" customWidth="1"/>
    <col min="2254" max="2254" width="13.6640625" style="63" bestFit="1" customWidth="1"/>
    <col min="2255" max="2255" width="9.6640625" style="63" bestFit="1" customWidth="1"/>
    <col min="2256" max="2497" width="8.88671875" style="63"/>
    <col min="2498" max="2500" width="2.5546875" style="63" customWidth="1"/>
    <col min="2501" max="2501" width="34.44140625" style="63" customWidth="1"/>
    <col min="2502" max="2502" width="5.6640625" style="63" customWidth="1"/>
    <col min="2503" max="2503" width="1.5546875" style="63" customWidth="1"/>
    <col min="2504" max="2504" width="14.5546875" style="63" customWidth="1"/>
    <col min="2505" max="2505" width="1.5546875" style="63" customWidth="1"/>
    <col min="2506" max="2506" width="14.5546875" style="63" customWidth="1"/>
    <col min="2507" max="2507" width="15" style="63" bestFit="1" customWidth="1"/>
    <col min="2508" max="2508" width="8.88671875" style="63"/>
    <col min="2509" max="2509" width="10.6640625" style="63" bestFit="1" customWidth="1"/>
    <col min="2510" max="2510" width="13.6640625" style="63" bestFit="1" customWidth="1"/>
    <col min="2511" max="2511" width="9.6640625" style="63" bestFit="1" customWidth="1"/>
    <col min="2512" max="2753" width="8.88671875" style="63"/>
    <col min="2754" max="2756" width="2.5546875" style="63" customWidth="1"/>
    <col min="2757" max="2757" width="34.44140625" style="63" customWidth="1"/>
    <col min="2758" max="2758" width="5.6640625" style="63" customWidth="1"/>
    <col min="2759" max="2759" width="1.5546875" style="63" customWidth="1"/>
    <col min="2760" max="2760" width="14.5546875" style="63" customWidth="1"/>
    <col min="2761" max="2761" width="1.5546875" style="63" customWidth="1"/>
    <col min="2762" max="2762" width="14.5546875" style="63" customWidth="1"/>
    <col min="2763" max="2763" width="15" style="63" bestFit="1" customWidth="1"/>
    <col min="2764" max="2764" width="8.88671875" style="63"/>
    <col min="2765" max="2765" width="10.6640625" style="63" bestFit="1" customWidth="1"/>
    <col min="2766" max="2766" width="13.6640625" style="63" bestFit="1" customWidth="1"/>
    <col min="2767" max="2767" width="9.6640625" style="63" bestFit="1" customWidth="1"/>
    <col min="2768" max="3009" width="8.88671875" style="63"/>
    <col min="3010" max="3012" width="2.5546875" style="63" customWidth="1"/>
    <col min="3013" max="3013" width="34.44140625" style="63" customWidth="1"/>
    <col min="3014" max="3014" width="5.6640625" style="63" customWidth="1"/>
    <col min="3015" max="3015" width="1.5546875" style="63" customWidth="1"/>
    <col min="3016" max="3016" width="14.5546875" style="63" customWidth="1"/>
    <col min="3017" max="3017" width="1.5546875" style="63" customWidth="1"/>
    <col min="3018" max="3018" width="14.5546875" style="63" customWidth="1"/>
    <col min="3019" max="3019" width="15" style="63" bestFit="1" customWidth="1"/>
    <col min="3020" max="3020" width="8.88671875" style="63"/>
    <col min="3021" max="3021" width="10.6640625" style="63" bestFit="1" customWidth="1"/>
    <col min="3022" max="3022" width="13.6640625" style="63" bestFit="1" customWidth="1"/>
    <col min="3023" max="3023" width="9.6640625" style="63" bestFit="1" customWidth="1"/>
    <col min="3024" max="3265" width="8.88671875" style="63"/>
    <col min="3266" max="3268" width="2.5546875" style="63" customWidth="1"/>
    <col min="3269" max="3269" width="34.44140625" style="63" customWidth="1"/>
    <col min="3270" max="3270" width="5.6640625" style="63" customWidth="1"/>
    <col min="3271" max="3271" width="1.5546875" style="63" customWidth="1"/>
    <col min="3272" max="3272" width="14.5546875" style="63" customWidth="1"/>
    <col min="3273" max="3273" width="1.5546875" style="63" customWidth="1"/>
    <col min="3274" max="3274" width="14.5546875" style="63" customWidth="1"/>
    <col min="3275" max="3275" width="15" style="63" bestFit="1" customWidth="1"/>
    <col min="3276" max="3276" width="8.88671875" style="63"/>
    <col min="3277" max="3277" width="10.6640625" style="63" bestFit="1" customWidth="1"/>
    <col min="3278" max="3278" width="13.6640625" style="63" bestFit="1" customWidth="1"/>
    <col min="3279" max="3279" width="9.6640625" style="63" bestFit="1" customWidth="1"/>
    <col min="3280" max="3521" width="8.88671875" style="63"/>
    <col min="3522" max="3524" width="2.5546875" style="63" customWidth="1"/>
    <col min="3525" max="3525" width="34.44140625" style="63" customWidth="1"/>
    <col min="3526" max="3526" width="5.6640625" style="63" customWidth="1"/>
    <col min="3527" max="3527" width="1.5546875" style="63" customWidth="1"/>
    <col min="3528" max="3528" width="14.5546875" style="63" customWidth="1"/>
    <col min="3529" max="3529" width="1.5546875" style="63" customWidth="1"/>
    <col min="3530" max="3530" width="14.5546875" style="63" customWidth="1"/>
    <col min="3531" max="3531" width="15" style="63" bestFit="1" customWidth="1"/>
    <col min="3532" max="3532" width="8.88671875" style="63"/>
    <col min="3533" max="3533" width="10.6640625" style="63" bestFit="1" customWidth="1"/>
    <col min="3534" max="3534" width="13.6640625" style="63" bestFit="1" customWidth="1"/>
    <col min="3535" max="3535" width="9.6640625" style="63" bestFit="1" customWidth="1"/>
    <col min="3536" max="3777" width="8.88671875" style="63"/>
    <col min="3778" max="3780" width="2.5546875" style="63" customWidth="1"/>
    <col min="3781" max="3781" width="34.44140625" style="63" customWidth="1"/>
    <col min="3782" max="3782" width="5.6640625" style="63" customWidth="1"/>
    <col min="3783" max="3783" width="1.5546875" style="63" customWidth="1"/>
    <col min="3784" max="3784" width="14.5546875" style="63" customWidth="1"/>
    <col min="3785" max="3785" width="1.5546875" style="63" customWidth="1"/>
    <col min="3786" max="3786" width="14.5546875" style="63" customWidth="1"/>
    <col min="3787" max="3787" width="15" style="63" bestFit="1" customWidth="1"/>
    <col min="3788" max="3788" width="8.88671875" style="63"/>
    <col min="3789" max="3789" width="10.6640625" style="63" bestFit="1" customWidth="1"/>
    <col min="3790" max="3790" width="13.6640625" style="63" bestFit="1" customWidth="1"/>
    <col min="3791" max="3791" width="9.6640625" style="63" bestFit="1" customWidth="1"/>
    <col min="3792" max="4033" width="8.88671875" style="63"/>
    <col min="4034" max="4036" width="2.5546875" style="63" customWidth="1"/>
    <col min="4037" max="4037" width="34.44140625" style="63" customWidth="1"/>
    <col min="4038" max="4038" width="5.6640625" style="63" customWidth="1"/>
    <col min="4039" max="4039" width="1.5546875" style="63" customWidth="1"/>
    <col min="4040" max="4040" width="14.5546875" style="63" customWidth="1"/>
    <col min="4041" max="4041" width="1.5546875" style="63" customWidth="1"/>
    <col min="4042" max="4042" width="14.5546875" style="63" customWidth="1"/>
    <col min="4043" max="4043" width="15" style="63" bestFit="1" customWidth="1"/>
    <col min="4044" max="4044" width="8.88671875" style="63"/>
    <col min="4045" max="4045" width="10.6640625" style="63" bestFit="1" customWidth="1"/>
    <col min="4046" max="4046" width="13.6640625" style="63" bestFit="1" customWidth="1"/>
    <col min="4047" max="4047" width="9.6640625" style="63" bestFit="1" customWidth="1"/>
    <col min="4048" max="4289" width="8.88671875" style="63"/>
    <col min="4290" max="4292" width="2.5546875" style="63" customWidth="1"/>
    <col min="4293" max="4293" width="34.44140625" style="63" customWidth="1"/>
    <col min="4294" max="4294" width="5.6640625" style="63" customWidth="1"/>
    <col min="4295" max="4295" width="1.5546875" style="63" customWidth="1"/>
    <col min="4296" max="4296" width="14.5546875" style="63" customWidth="1"/>
    <col min="4297" max="4297" width="1.5546875" style="63" customWidth="1"/>
    <col min="4298" max="4298" width="14.5546875" style="63" customWidth="1"/>
    <col min="4299" max="4299" width="15" style="63" bestFit="1" customWidth="1"/>
    <col min="4300" max="4300" width="8.88671875" style="63"/>
    <col min="4301" max="4301" width="10.6640625" style="63" bestFit="1" customWidth="1"/>
    <col min="4302" max="4302" width="13.6640625" style="63" bestFit="1" customWidth="1"/>
    <col min="4303" max="4303" width="9.6640625" style="63" bestFit="1" customWidth="1"/>
    <col min="4304" max="4545" width="8.88671875" style="63"/>
    <col min="4546" max="4548" width="2.5546875" style="63" customWidth="1"/>
    <col min="4549" max="4549" width="34.44140625" style="63" customWidth="1"/>
    <col min="4550" max="4550" width="5.6640625" style="63" customWidth="1"/>
    <col min="4551" max="4551" width="1.5546875" style="63" customWidth="1"/>
    <col min="4552" max="4552" width="14.5546875" style="63" customWidth="1"/>
    <col min="4553" max="4553" width="1.5546875" style="63" customWidth="1"/>
    <col min="4554" max="4554" width="14.5546875" style="63" customWidth="1"/>
    <col min="4555" max="4555" width="15" style="63" bestFit="1" customWidth="1"/>
    <col min="4556" max="4556" width="8.88671875" style="63"/>
    <col min="4557" max="4557" width="10.6640625" style="63" bestFit="1" customWidth="1"/>
    <col min="4558" max="4558" width="13.6640625" style="63" bestFit="1" customWidth="1"/>
    <col min="4559" max="4559" width="9.6640625" style="63" bestFit="1" customWidth="1"/>
    <col min="4560" max="4801" width="8.88671875" style="63"/>
    <col min="4802" max="4804" width="2.5546875" style="63" customWidth="1"/>
    <col min="4805" max="4805" width="34.44140625" style="63" customWidth="1"/>
    <col min="4806" max="4806" width="5.6640625" style="63" customWidth="1"/>
    <col min="4807" max="4807" width="1.5546875" style="63" customWidth="1"/>
    <col min="4808" max="4808" width="14.5546875" style="63" customWidth="1"/>
    <col min="4809" max="4809" width="1.5546875" style="63" customWidth="1"/>
    <col min="4810" max="4810" width="14.5546875" style="63" customWidth="1"/>
    <col min="4811" max="4811" width="15" style="63" bestFit="1" customWidth="1"/>
    <col min="4812" max="4812" width="8.88671875" style="63"/>
    <col min="4813" max="4813" width="10.6640625" style="63" bestFit="1" customWidth="1"/>
    <col min="4814" max="4814" width="13.6640625" style="63" bestFit="1" customWidth="1"/>
    <col min="4815" max="4815" width="9.6640625" style="63" bestFit="1" customWidth="1"/>
    <col min="4816" max="5057" width="8.88671875" style="63"/>
    <col min="5058" max="5060" width="2.5546875" style="63" customWidth="1"/>
    <col min="5061" max="5061" width="34.44140625" style="63" customWidth="1"/>
    <col min="5062" max="5062" width="5.6640625" style="63" customWidth="1"/>
    <col min="5063" max="5063" width="1.5546875" style="63" customWidth="1"/>
    <col min="5064" max="5064" width="14.5546875" style="63" customWidth="1"/>
    <col min="5065" max="5065" width="1.5546875" style="63" customWidth="1"/>
    <col min="5066" max="5066" width="14.5546875" style="63" customWidth="1"/>
    <col min="5067" max="5067" width="15" style="63" bestFit="1" customWidth="1"/>
    <col min="5068" max="5068" width="8.88671875" style="63"/>
    <col min="5069" max="5069" width="10.6640625" style="63" bestFit="1" customWidth="1"/>
    <col min="5070" max="5070" width="13.6640625" style="63" bestFit="1" customWidth="1"/>
    <col min="5071" max="5071" width="9.6640625" style="63" bestFit="1" customWidth="1"/>
    <col min="5072" max="5313" width="8.88671875" style="63"/>
    <col min="5314" max="5316" width="2.5546875" style="63" customWidth="1"/>
    <col min="5317" max="5317" width="34.44140625" style="63" customWidth="1"/>
    <col min="5318" max="5318" width="5.6640625" style="63" customWidth="1"/>
    <col min="5319" max="5319" width="1.5546875" style="63" customWidth="1"/>
    <col min="5320" max="5320" width="14.5546875" style="63" customWidth="1"/>
    <col min="5321" max="5321" width="1.5546875" style="63" customWidth="1"/>
    <col min="5322" max="5322" width="14.5546875" style="63" customWidth="1"/>
    <col min="5323" max="5323" width="15" style="63" bestFit="1" customWidth="1"/>
    <col min="5324" max="5324" width="8.88671875" style="63"/>
    <col min="5325" max="5325" width="10.6640625" style="63" bestFit="1" customWidth="1"/>
    <col min="5326" max="5326" width="13.6640625" style="63" bestFit="1" customWidth="1"/>
    <col min="5327" max="5327" width="9.6640625" style="63" bestFit="1" customWidth="1"/>
    <col min="5328" max="5569" width="8.88671875" style="63"/>
    <col min="5570" max="5572" width="2.5546875" style="63" customWidth="1"/>
    <col min="5573" max="5573" width="34.44140625" style="63" customWidth="1"/>
    <col min="5574" max="5574" width="5.6640625" style="63" customWidth="1"/>
    <col min="5575" max="5575" width="1.5546875" style="63" customWidth="1"/>
    <col min="5576" max="5576" width="14.5546875" style="63" customWidth="1"/>
    <col min="5577" max="5577" width="1.5546875" style="63" customWidth="1"/>
    <col min="5578" max="5578" width="14.5546875" style="63" customWidth="1"/>
    <col min="5579" max="5579" width="15" style="63" bestFit="1" customWidth="1"/>
    <col min="5580" max="5580" width="8.88671875" style="63"/>
    <col min="5581" max="5581" width="10.6640625" style="63" bestFit="1" customWidth="1"/>
    <col min="5582" max="5582" width="13.6640625" style="63" bestFit="1" customWidth="1"/>
    <col min="5583" max="5583" width="9.6640625" style="63" bestFit="1" customWidth="1"/>
    <col min="5584" max="5825" width="8.88671875" style="63"/>
    <col min="5826" max="5828" width="2.5546875" style="63" customWidth="1"/>
    <col min="5829" max="5829" width="34.44140625" style="63" customWidth="1"/>
    <col min="5830" max="5830" width="5.6640625" style="63" customWidth="1"/>
    <col min="5831" max="5831" width="1.5546875" style="63" customWidth="1"/>
    <col min="5832" max="5832" width="14.5546875" style="63" customWidth="1"/>
    <col min="5833" max="5833" width="1.5546875" style="63" customWidth="1"/>
    <col min="5834" max="5834" width="14.5546875" style="63" customWidth="1"/>
    <col min="5835" max="5835" width="15" style="63" bestFit="1" customWidth="1"/>
    <col min="5836" max="5836" width="8.88671875" style="63"/>
    <col min="5837" max="5837" width="10.6640625" style="63" bestFit="1" customWidth="1"/>
    <col min="5838" max="5838" width="13.6640625" style="63" bestFit="1" customWidth="1"/>
    <col min="5839" max="5839" width="9.6640625" style="63" bestFit="1" customWidth="1"/>
    <col min="5840" max="6081" width="8.88671875" style="63"/>
    <col min="6082" max="6084" width="2.5546875" style="63" customWidth="1"/>
    <col min="6085" max="6085" width="34.44140625" style="63" customWidth="1"/>
    <col min="6086" max="6086" width="5.6640625" style="63" customWidth="1"/>
    <col min="6087" max="6087" width="1.5546875" style="63" customWidth="1"/>
    <col min="6088" max="6088" width="14.5546875" style="63" customWidth="1"/>
    <col min="6089" max="6089" width="1.5546875" style="63" customWidth="1"/>
    <col min="6090" max="6090" width="14.5546875" style="63" customWidth="1"/>
    <col min="6091" max="6091" width="15" style="63" bestFit="1" customWidth="1"/>
    <col min="6092" max="6092" width="8.88671875" style="63"/>
    <col min="6093" max="6093" width="10.6640625" style="63" bestFit="1" customWidth="1"/>
    <col min="6094" max="6094" width="13.6640625" style="63" bestFit="1" customWidth="1"/>
    <col min="6095" max="6095" width="9.6640625" style="63" bestFit="1" customWidth="1"/>
    <col min="6096" max="6337" width="8.88671875" style="63"/>
    <col min="6338" max="6340" width="2.5546875" style="63" customWidth="1"/>
    <col min="6341" max="6341" width="34.44140625" style="63" customWidth="1"/>
    <col min="6342" max="6342" width="5.6640625" style="63" customWidth="1"/>
    <col min="6343" max="6343" width="1.5546875" style="63" customWidth="1"/>
    <col min="6344" max="6344" width="14.5546875" style="63" customWidth="1"/>
    <col min="6345" max="6345" width="1.5546875" style="63" customWidth="1"/>
    <col min="6346" max="6346" width="14.5546875" style="63" customWidth="1"/>
    <col min="6347" max="6347" width="15" style="63" bestFit="1" customWidth="1"/>
    <col min="6348" max="6348" width="8.88671875" style="63"/>
    <col min="6349" max="6349" width="10.6640625" style="63" bestFit="1" customWidth="1"/>
    <col min="6350" max="6350" width="13.6640625" style="63" bestFit="1" customWidth="1"/>
    <col min="6351" max="6351" width="9.6640625" style="63" bestFit="1" customWidth="1"/>
    <col min="6352" max="6593" width="8.88671875" style="63"/>
    <col min="6594" max="6596" width="2.5546875" style="63" customWidth="1"/>
    <col min="6597" max="6597" width="34.44140625" style="63" customWidth="1"/>
    <col min="6598" max="6598" width="5.6640625" style="63" customWidth="1"/>
    <col min="6599" max="6599" width="1.5546875" style="63" customWidth="1"/>
    <col min="6600" max="6600" width="14.5546875" style="63" customWidth="1"/>
    <col min="6601" max="6601" width="1.5546875" style="63" customWidth="1"/>
    <col min="6602" max="6602" width="14.5546875" style="63" customWidth="1"/>
    <col min="6603" max="6603" width="15" style="63" bestFit="1" customWidth="1"/>
    <col min="6604" max="6604" width="8.88671875" style="63"/>
    <col min="6605" max="6605" width="10.6640625" style="63" bestFit="1" customWidth="1"/>
    <col min="6606" max="6606" width="13.6640625" style="63" bestFit="1" customWidth="1"/>
    <col min="6607" max="6607" width="9.6640625" style="63" bestFit="1" customWidth="1"/>
    <col min="6608" max="6849" width="8.88671875" style="63"/>
    <col min="6850" max="6852" width="2.5546875" style="63" customWidth="1"/>
    <col min="6853" max="6853" width="34.44140625" style="63" customWidth="1"/>
    <col min="6854" max="6854" width="5.6640625" style="63" customWidth="1"/>
    <col min="6855" max="6855" width="1.5546875" style="63" customWidth="1"/>
    <col min="6856" max="6856" width="14.5546875" style="63" customWidth="1"/>
    <col min="6857" max="6857" width="1.5546875" style="63" customWidth="1"/>
    <col min="6858" max="6858" width="14.5546875" style="63" customWidth="1"/>
    <col min="6859" max="6859" width="15" style="63" bestFit="1" customWidth="1"/>
    <col min="6860" max="6860" width="8.88671875" style="63"/>
    <col min="6861" max="6861" width="10.6640625" style="63" bestFit="1" customWidth="1"/>
    <col min="6862" max="6862" width="13.6640625" style="63" bestFit="1" customWidth="1"/>
    <col min="6863" max="6863" width="9.6640625" style="63" bestFit="1" customWidth="1"/>
    <col min="6864" max="7105" width="8.88671875" style="63"/>
    <col min="7106" max="7108" width="2.5546875" style="63" customWidth="1"/>
    <col min="7109" max="7109" width="34.44140625" style="63" customWidth="1"/>
    <col min="7110" max="7110" width="5.6640625" style="63" customWidth="1"/>
    <col min="7111" max="7111" width="1.5546875" style="63" customWidth="1"/>
    <col min="7112" max="7112" width="14.5546875" style="63" customWidth="1"/>
    <col min="7113" max="7113" width="1.5546875" style="63" customWidth="1"/>
    <col min="7114" max="7114" width="14.5546875" style="63" customWidth="1"/>
    <col min="7115" max="7115" width="15" style="63" bestFit="1" customWidth="1"/>
    <col min="7116" max="7116" width="8.88671875" style="63"/>
    <col min="7117" max="7117" width="10.6640625" style="63" bestFit="1" customWidth="1"/>
    <col min="7118" max="7118" width="13.6640625" style="63" bestFit="1" customWidth="1"/>
    <col min="7119" max="7119" width="9.6640625" style="63" bestFit="1" customWidth="1"/>
    <col min="7120" max="7361" width="8.88671875" style="63"/>
    <col min="7362" max="7364" width="2.5546875" style="63" customWidth="1"/>
    <col min="7365" max="7365" width="34.44140625" style="63" customWidth="1"/>
    <col min="7366" max="7366" width="5.6640625" style="63" customWidth="1"/>
    <col min="7367" max="7367" width="1.5546875" style="63" customWidth="1"/>
    <col min="7368" max="7368" width="14.5546875" style="63" customWidth="1"/>
    <col min="7369" max="7369" width="1.5546875" style="63" customWidth="1"/>
    <col min="7370" max="7370" width="14.5546875" style="63" customWidth="1"/>
    <col min="7371" max="7371" width="15" style="63" bestFit="1" customWidth="1"/>
    <col min="7372" max="7372" width="8.88671875" style="63"/>
    <col min="7373" max="7373" width="10.6640625" style="63" bestFit="1" customWidth="1"/>
    <col min="7374" max="7374" width="13.6640625" style="63" bestFit="1" customWidth="1"/>
    <col min="7375" max="7375" width="9.6640625" style="63" bestFit="1" customWidth="1"/>
    <col min="7376" max="7617" width="8.88671875" style="63"/>
    <col min="7618" max="7620" width="2.5546875" style="63" customWidth="1"/>
    <col min="7621" max="7621" width="34.44140625" style="63" customWidth="1"/>
    <col min="7622" max="7622" width="5.6640625" style="63" customWidth="1"/>
    <col min="7623" max="7623" width="1.5546875" style="63" customWidth="1"/>
    <col min="7624" max="7624" width="14.5546875" style="63" customWidth="1"/>
    <col min="7625" max="7625" width="1.5546875" style="63" customWidth="1"/>
    <col min="7626" max="7626" width="14.5546875" style="63" customWidth="1"/>
    <col min="7627" max="7627" width="15" style="63" bestFit="1" customWidth="1"/>
    <col min="7628" max="7628" width="8.88671875" style="63"/>
    <col min="7629" max="7629" width="10.6640625" style="63" bestFit="1" customWidth="1"/>
    <col min="7630" max="7630" width="13.6640625" style="63" bestFit="1" customWidth="1"/>
    <col min="7631" max="7631" width="9.6640625" style="63" bestFit="1" customWidth="1"/>
    <col min="7632" max="7873" width="8.88671875" style="63"/>
    <col min="7874" max="7876" width="2.5546875" style="63" customWidth="1"/>
    <col min="7877" max="7877" width="34.44140625" style="63" customWidth="1"/>
    <col min="7878" max="7878" width="5.6640625" style="63" customWidth="1"/>
    <col min="7879" max="7879" width="1.5546875" style="63" customWidth="1"/>
    <col min="7880" max="7880" width="14.5546875" style="63" customWidth="1"/>
    <col min="7881" max="7881" width="1.5546875" style="63" customWidth="1"/>
    <col min="7882" max="7882" width="14.5546875" style="63" customWidth="1"/>
    <col min="7883" max="7883" width="15" style="63" bestFit="1" customWidth="1"/>
    <col min="7884" max="7884" width="8.88671875" style="63"/>
    <col min="7885" max="7885" width="10.6640625" style="63" bestFit="1" customWidth="1"/>
    <col min="7886" max="7886" width="13.6640625" style="63" bestFit="1" customWidth="1"/>
    <col min="7887" max="7887" width="9.6640625" style="63" bestFit="1" customWidth="1"/>
    <col min="7888" max="8129" width="8.88671875" style="63"/>
    <col min="8130" max="8132" width="2.5546875" style="63" customWidth="1"/>
    <col min="8133" max="8133" width="34.44140625" style="63" customWidth="1"/>
    <col min="8134" max="8134" width="5.6640625" style="63" customWidth="1"/>
    <col min="8135" max="8135" width="1.5546875" style="63" customWidth="1"/>
    <col min="8136" max="8136" width="14.5546875" style="63" customWidth="1"/>
    <col min="8137" max="8137" width="1.5546875" style="63" customWidth="1"/>
    <col min="8138" max="8138" width="14.5546875" style="63" customWidth="1"/>
    <col min="8139" max="8139" width="15" style="63" bestFit="1" customWidth="1"/>
    <col min="8140" max="8140" width="8.88671875" style="63"/>
    <col min="8141" max="8141" width="10.6640625" style="63" bestFit="1" customWidth="1"/>
    <col min="8142" max="8142" width="13.6640625" style="63" bestFit="1" customWidth="1"/>
    <col min="8143" max="8143" width="9.6640625" style="63" bestFit="1" customWidth="1"/>
    <col min="8144" max="8385" width="8.88671875" style="63"/>
    <col min="8386" max="8388" width="2.5546875" style="63" customWidth="1"/>
    <col min="8389" max="8389" width="34.44140625" style="63" customWidth="1"/>
    <col min="8390" max="8390" width="5.6640625" style="63" customWidth="1"/>
    <col min="8391" max="8391" width="1.5546875" style="63" customWidth="1"/>
    <col min="8392" max="8392" width="14.5546875" style="63" customWidth="1"/>
    <col min="8393" max="8393" width="1.5546875" style="63" customWidth="1"/>
    <col min="8394" max="8394" width="14.5546875" style="63" customWidth="1"/>
    <col min="8395" max="8395" width="15" style="63" bestFit="1" customWidth="1"/>
    <col min="8396" max="8396" width="8.88671875" style="63"/>
    <col min="8397" max="8397" width="10.6640625" style="63" bestFit="1" customWidth="1"/>
    <col min="8398" max="8398" width="13.6640625" style="63" bestFit="1" customWidth="1"/>
    <col min="8399" max="8399" width="9.6640625" style="63" bestFit="1" customWidth="1"/>
    <col min="8400" max="8641" width="8.88671875" style="63"/>
    <col min="8642" max="8644" width="2.5546875" style="63" customWidth="1"/>
    <col min="8645" max="8645" width="34.44140625" style="63" customWidth="1"/>
    <col min="8646" max="8646" width="5.6640625" style="63" customWidth="1"/>
    <col min="8647" max="8647" width="1.5546875" style="63" customWidth="1"/>
    <col min="8648" max="8648" width="14.5546875" style="63" customWidth="1"/>
    <col min="8649" max="8649" width="1.5546875" style="63" customWidth="1"/>
    <col min="8650" max="8650" width="14.5546875" style="63" customWidth="1"/>
    <col min="8651" max="8651" width="15" style="63" bestFit="1" customWidth="1"/>
    <col min="8652" max="8652" width="8.88671875" style="63"/>
    <col min="8653" max="8653" width="10.6640625" style="63" bestFit="1" customWidth="1"/>
    <col min="8654" max="8654" width="13.6640625" style="63" bestFit="1" customWidth="1"/>
    <col min="8655" max="8655" width="9.6640625" style="63" bestFit="1" customWidth="1"/>
    <col min="8656" max="8897" width="8.88671875" style="63"/>
    <col min="8898" max="8900" width="2.5546875" style="63" customWidth="1"/>
    <col min="8901" max="8901" width="34.44140625" style="63" customWidth="1"/>
    <col min="8902" max="8902" width="5.6640625" style="63" customWidth="1"/>
    <col min="8903" max="8903" width="1.5546875" style="63" customWidth="1"/>
    <col min="8904" max="8904" width="14.5546875" style="63" customWidth="1"/>
    <col min="8905" max="8905" width="1.5546875" style="63" customWidth="1"/>
    <col min="8906" max="8906" width="14.5546875" style="63" customWidth="1"/>
    <col min="8907" max="8907" width="15" style="63" bestFit="1" customWidth="1"/>
    <col min="8908" max="8908" width="8.88671875" style="63"/>
    <col min="8909" max="8909" width="10.6640625" style="63" bestFit="1" customWidth="1"/>
    <col min="8910" max="8910" width="13.6640625" style="63" bestFit="1" customWidth="1"/>
    <col min="8911" max="8911" width="9.6640625" style="63" bestFit="1" customWidth="1"/>
    <col min="8912" max="9153" width="8.88671875" style="63"/>
    <col min="9154" max="9156" width="2.5546875" style="63" customWidth="1"/>
    <col min="9157" max="9157" width="34.44140625" style="63" customWidth="1"/>
    <col min="9158" max="9158" width="5.6640625" style="63" customWidth="1"/>
    <col min="9159" max="9159" width="1.5546875" style="63" customWidth="1"/>
    <col min="9160" max="9160" width="14.5546875" style="63" customWidth="1"/>
    <col min="9161" max="9161" width="1.5546875" style="63" customWidth="1"/>
    <col min="9162" max="9162" width="14.5546875" style="63" customWidth="1"/>
    <col min="9163" max="9163" width="15" style="63" bestFit="1" customWidth="1"/>
    <col min="9164" max="9164" width="8.88671875" style="63"/>
    <col min="9165" max="9165" width="10.6640625" style="63" bestFit="1" customWidth="1"/>
    <col min="9166" max="9166" width="13.6640625" style="63" bestFit="1" customWidth="1"/>
    <col min="9167" max="9167" width="9.6640625" style="63" bestFit="1" customWidth="1"/>
    <col min="9168" max="9409" width="8.88671875" style="63"/>
    <col min="9410" max="9412" width="2.5546875" style="63" customWidth="1"/>
    <col min="9413" max="9413" width="34.44140625" style="63" customWidth="1"/>
    <col min="9414" max="9414" width="5.6640625" style="63" customWidth="1"/>
    <col min="9415" max="9415" width="1.5546875" style="63" customWidth="1"/>
    <col min="9416" max="9416" width="14.5546875" style="63" customWidth="1"/>
    <col min="9417" max="9417" width="1.5546875" style="63" customWidth="1"/>
    <col min="9418" max="9418" width="14.5546875" style="63" customWidth="1"/>
    <col min="9419" max="9419" width="15" style="63" bestFit="1" customWidth="1"/>
    <col min="9420" max="9420" width="8.88671875" style="63"/>
    <col min="9421" max="9421" width="10.6640625" style="63" bestFit="1" customWidth="1"/>
    <col min="9422" max="9422" width="13.6640625" style="63" bestFit="1" customWidth="1"/>
    <col min="9423" max="9423" width="9.6640625" style="63" bestFit="1" customWidth="1"/>
    <col min="9424" max="9665" width="8.88671875" style="63"/>
    <col min="9666" max="9668" width="2.5546875" style="63" customWidth="1"/>
    <col min="9669" max="9669" width="34.44140625" style="63" customWidth="1"/>
    <col min="9670" max="9670" width="5.6640625" style="63" customWidth="1"/>
    <col min="9671" max="9671" width="1.5546875" style="63" customWidth="1"/>
    <col min="9672" max="9672" width="14.5546875" style="63" customWidth="1"/>
    <col min="9673" max="9673" width="1.5546875" style="63" customWidth="1"/>
    <col min="9674" max="9674" width="14.5546875" style="63" customWidth="1"/>
    <col min="9675" max="9675" width="15" style="63" bestFit="1" customWidth="1"/>
    <col min="9676" max="9676" width="8.88671875" style="63"/>
    <col min="9677" max="9677" width="10.6640625" style="63" bestFit="1" customWidth="1"/>
    <col min="9678" max="9678" width="13.6640625" style="63" bestFit="1" customWidth="1"/>
    <col min="9679" max="9679" width="9.6640625" style="63" bestFit="1" customWidth="1"/>
    <col min="9680" max="9921" width="8.88671875" style="63"/>
    <col min="9922" max="9924" width="2.5546875" style="63" customWidth="1"/>
    <col min="9925" max="9925" width="34.44140625" style="63" customWidth="1"/>
    <col min="9926" max="9926" width="5.6640625" style="63" customWidth="1"/>
    <col min="9927" max="9927" width="1.5546875" style="63" customWidth="1"/>
    <col min="9928" max="9928" width="14.5546875" style="63" customWidth="1"/>
    <col min="9929" max="9929" width="1.5546875" style="63" customWidth="1"/>
    <col min="9930" max="9930" width="14.5546875" style="63" customWidth="1"/>
    <col min="9931" max="9931" width="15" style="63" bestFit="1" customWidth="1"/>
    <col min="9932" max="9932" width="8.88671875" style="63"/>
    <col min="9933" max="9933" width="10.6640625" style="63" bestFit="1" customWidth="1"/>
    <col min="9934" max="9934" width="13.6640625" style="63" bestFit="1" customWidth="1"/>
    <col min="9935" max="9935" width="9.6640625" style="63" bestFit="1" customWidth="1"/>
    <col min="9936" max="10177" width="8.88671875" style="63"/>
    <col min="10178" max="10180" width="2.5546875" style="63" customWidth="1"/>
    <col min="10181" max="10181" width="34.44140625" style="63" customWidth="1"/>
    <col min="10182" max="10182" width="5.6640625" style="63" customWidth="1"/>
    <col min="10183" max="10183" width="1.5546875" style="63" customWidth="1"/>
    <col min="10184" max="10184" width="14.5546875" style="63" customWidth="1"/>
    <col min="10185" max="10185" width="1.5546875" style="63" customWidth="1"/>
    <col min="10186" max="10186" width="14.5546875" style="63" customWidth="1"/>
    <col min="10187" max="10187" width="15" style="63" bestFit="1" customWidth="1"/>
    <col min="10188" max="10188" width="8.88671875" style="63"/>
    <col min="10189" max="10189" width="10.6640625" style="63" bestFit="1" customWidth="1"/>
    <col min="10190" max="10190" width="13.6640625" style="63" bestFit="1" customWidth="1"/>
    <col min="10191" max="10191" width="9.6640625" style="63" bestFit="1" customWidth="1"/>
    <col min="10192" max="10433" width="8.88671875" style="63"/>
    <col min="10434" max="10436" width="2.5546875" style="63" customWidth="1"/>
    <col min="10437" max="10437" width="34.44140625" style="63" customWidth="1"/>
    <col min="10438" max="10438" width="5.6640625" style="63" customWidth="1"/>
    <col min="10439" max="10439" width="1.5546875" style="63" customWidth="1"/>
    <col min="10440" max="10440" width="14.5546875" style="63" customWidth="1"/>
    <col min="10441" max="10441" width="1.5546875" style="63" customWidth="1"/>
    <col min="10442" max="10442" width="14.5546875" style="63" customWidth="1"/>
    <col min="10443" max="10443" width="15" style="63" bestFit="1" customWidth="1"/>
    <col min="10444" max="10444" width="8.88671875" style="63"/>
    <col min="10445" max="10445" width="10.6640625" style="63" bestFit="1" customWidth="1"/>
    <col min="10446" max="10446" width="13.6640625" style="63" bestFit="1" customWidth="1"/>
    <col min="10447" max="10447" width="9.6640625" style="63" bestFit="1" customWidth="1"/>
    <col min="10448" max="10689" width="8.88671875" style="63"/>
    <col min="10690" max="10692" width="2.5546875" style="63" customWidth="1"/>
    <col min="10693" max="10693" width="34.44140625" style="63" customWidth="1"/>
    <col min="10694" max="10694" width="5.6640625" style="63" customWidth="1"/>
    <col min="10695" max="10695" width="1.5546875" style="63" customWidth="1"/>
    <col min="10696" max="10696" width="14.5546875" style="63" customWidth="1"/>
    <col min="10697" max="10697" width="1.5546875" style="63" customWidth="1"/>
    <col min="10698" max="10698" width="14.5546875" style="63" customWidth="1"/>
    <col min="10699" max="10699" width="15" style="63" bestFit="1" customWidth="1"/>
    <col min="10700" max="10700" width="8.88671875" style="63"/>
    <col min="10701" max="10701" width="10.6640625" style="63" bestFit="1" customWidth="1"/>
    <col min="10702" max="10702" width="13.6640625" style="63" bestFit="1" customWidth="1"/>
    <col min="10703" max="10703" width="9.6640625" style="63" bestFit="1" customWidth="1"/>
    <col min="10704" max="10945" width="8.88671875" style="63"/>
    <col min="10946" max="10948" width="2.5546875" style="63" customWidth="1"/>
    <col min="10949" max="10949" width="34.44140625" style="63" customWidth="1"/>
    <col min="10950" max="10950" width="5.6640625" style="63" customWidth="1"/>
    <col min="10951" max="10951" width="1.5546875" style="63" customWidth="1"/>
    <col min="10952" max="10952" width="14.5546875" style="63" customWidth="1"/>
    <col min="10953" max="10953" width="1.5546875" style="63" customWidth="1"/>
    <col min="10954" max="10954" width="14.5546875" style="63" customWidth="1"/>
    <col min="10955" max="10955" width="15" style="63" bestFit="1" customWidth="1"/>
    <col min="10956" max="10956" width="8.88671875" style="63"/>
    <col min="10957" max="10957" width="10.6640625" style="63" bestFit="1" customWidth="1"/>
    <col min="10958" max="10958" width="13.6640625" style="63" bestFit="1" customWidth="1"/>
    <col min="10959" max="10959" width="9.6640625" style="63" bestFit="1" customWidth="1"/>
    <col min="10960" max="11201" width="8.88671875" style="63"/>
    <col min="11202" max="11204" width="2.5546875" style="63" customWidth="1"/>
    <col min="11205" max="11205" width="34.44140625" style="63" customWidth="1"/>
    <col min="11206" max="11206" width="5.6640625" style="63" customWidth="1"/>
    <col min="11207" max="11207" width="1.5546875" style="63" customWidth="1"/>
    <col min="11208" max="11208" width="14.5546875" style="63" customWidth="1"/>
    <col min="11209" max="11209" width="1.5546875" style="63" customWidth="1"/>
    <col min="11210" max="11210" width="14.5546875" style="63" customWidth="1"/>
    <col min="11211" max="11211" width="15" style="63" bestFit="1" customWidth="1"/>
    <col min="11212" max="11212" width="8.88671875" style="63"/>
    <col min="11213" max="11213" width="10.6640625" style="63" bestFit="1" customWidth="1"/>
    <col min="11214" max="11214" width="13.6640625" style="63" bestFit="1" customWidth="1"/>
    <col min="11215" max="11215" width="9.6640625" style="63" bestFit="1" customWidth="1"/>
    <col min="11216" max="11457" width="8.88671875" style="63"/>
    <col min="11458" max="11460" width="2.5546875" style="63" customWidth="1"/>
    <col min="11461" max="11461" width="34.44140625" style="63" customWidth="1"/>
    <col min="11462" max="11462" width="5.6640625" style="63" customWidth="1"/>
    <col min="11463" max="11463" width="1.5546875" style="63" customWidth="1"/>
    <col min="11464" max="11464" width="14.5546875" style="63" customWidth="1"/>
    <col min="11465" max="11465" width="1.5546875" style="63" customWidth="1"/>
    <col min="11466" max="11466" width="14.5546875" style="63" customWidth="1"/>
    <col min="11467" max="11467" width="15" style="63" bestFit="1" customWidth="1"/>
    <col min="11468" max="11468" width="8.88671875" style="63"/>
    <col min="11469" max="11469" width="10.6640625" style="63" bestFit="1" customWidth="1"/>
    <col min="11470" max="11470" width="13.6640625" style="63" bestFit="1" customWidth="1"/>
    <col min="11471" max="11471" width="9.6640625" style="63" bestFit="1" customWidth="1"/>
    <col min="11472" max="11713" width="8.88671875" style="63"/>
    <col min="11714" max="11716" width="2.5546875" style="63" customWidth="1"/>
    <col min="11717" max="11717" width="34.44140625" style="63" customWidth="1"/>
    <col min="11718" max="11718" width="5.6640625" style="63" customWidth="1"/>
    <col min="11719" max="11719" width="1.5546875" style="63" customWidth="1"/>
    <col min="11720" max="11720" width="14.5546875" style="63" customWidth="1"/>
    <col min="11721" max="11721" width="1.5546875" style="63" customWidth="1"/>
    <col min="11722" max="11722" width="14.5546875" style="63" customWidth="1"/>
    <col min="11723" max="11723" width="15" style="63" bestFit="1" customWidth="1"/>
    <col min="11724" max="11724" width="8.88671875" style="63"/>
    <col min="11725" max="11725" width="10.6640625" style="63" bestFit="1" customWidth="1"/>
    <col min="11726" max="11726" width="13.6640625" style="63" bestFit="1" customWidth="1"/>
    <col min="11727" max="11727" width="9.6640625" style="63" bestFit="1" customWidth="1"/>
    <col min="11728" max="11969" width="8.88671875" style="63"/>
    <col min="11970" max="11972" width="2.5546875" style="63" customWidth="1"/>
    <col min="11973" max="11973" width="34.44140625" style="63" customWidth="1"/>
    <col min="11974" max="11974" width="5.6640625" style="63" customWidth="1"/>
    <col min="11975" max="11975" width="1.5546875" style="63" customWidth="1"/>
    <col min="11976" max="11976" width="14.5546875" style="63" customWidth="1"/>
    <col min="11977" max="11977" width="1.5546875" style="63" customWidth="1"/>
    <col min="11978" max="11978" width="14.5546875" style="63" customWidth="1"/>
    <col min="11979" max="11979" width="15" style="63" bestFit="1" customWidth="1"/>
    <col min="11980" max="11980" width="8.88671875" style="63"/>
    <col min="11981" max="11981" width="10.6640625" style="63" bestFit="1" customWidth="1"/>
    <col min="11982" max="11982" width="13.6640625" style="63" bestFit="1" customWidth="1"/>
    <col min="11983" max="11983" width="9.6640625" style="63" bestFit="1" customWidth="1"/>
    <col min="11984" max="12225" width="8.88671875" style="63"/>
    <col min="12226" max="12228" width="2.5546875" style="63" customWidth="1"/>
    <col min="12229" max="12229" width="34.44140625" style="63" customWidth="1"/>
    <col min="12230" max="12230" width="5.6640625" style="63" customWidth="1"/>
    <col min="12231" max="12231" width="1.5546875" style="63" customWidth="1"/>
    <col min="12232" max="12232" width="14.5546875" style="63" customWidth="1"/>
    <col min="12233" max="12233" width="1.5546875" style="63" customWidth="1"/>
    <col min="12234" max="12234" width="14.5546875" style="63" customWidth="1"/>
    <col min="12235" max="12235" width="15" style="63" bestFit="1" customWidth="1"/>
    <col min="12236" max="12236" width="8.88671875" style="63"/>
    <col min="12237" max="12237" width="10.6640625" style="63" bestFit="1" customWidth="1"/>
    <col min="12238" max="12238" width="13.6640625" style="63" bestFit="1" customWidth="1"/>
    <col min="12239" max="12239" width="9.6640625" style="63" bestFit="1" customWidth="1"/>
    <col min="12240" max="12481" width="8.88671875" style="63"/>
    <col min="12482" max="12484" width="2.5546875" style="63" customWidth="1"/>
    <col min="12485" max="12485" width="34.44140625" style="63" customWidth="1"/>
    <col min="12486" max="12486" width="5.6640625" style="63" customWidth="1"/>
    <col min="12487" max="12487" width="1.5546875" style="63" customWidth="1"/>
    <col min="12488" max="12488" width="14.5546875" style="63" customWidth="1"/>
    <col min="12489" max="12489" width="1.5546875" style="63" customWidth="1"/>
    <col min="12490" max="12490" width="14.5546875" style="63" customWidth="1"/>
    <col min="12491" max="12491" width="15" style="63" bestFit="1" customWidth="1"/>
    <col min="12492" max="12492" width="8.88671875" style="63"/>
    <col min="12493" max="12493" width="10.6640625" style="63" bestFit="1" customWidth="1"/>
    <col min="12494" max="12494" width="13.6640625" style="63" bestFit="1" customWidth="1"/>
    <col min="12495" max="12495" width="9.6640625" style="63" bestFit="1" customWidth="1"/>
    <col min="12496" max="12737" width="8.88671875" style="63"/>
    <col min="12738" max="12740" width="2.5546875" style="63" customWidth="1"/>
    <col min="12741" max="12741" width="34.44140625" style="63" customWidth="1"/>
    <col min="12742" max="12742" width="5.6640625" style="63" customWidth="1"/>
    <col min="12743" max="12743" width="1.5546875" style="63" customWidth="1"/>
    <col min="12744" max="12744" width="14.5546875" style="63" customWidth="1"/>
    <col min="12745" max="12745" width="1.5546875" style="63" customWidth="1"/>
    <col min="12746" max="12746" width="14.5546875" style="63" customWidth="1"/>
    <col min="12747" max="12747" width="15" style="63" bestFit="1" customWidth="1"/>
    <col min="12748" max="12748" width="8.88671875" style="63"/>
    <col min="12749" max="12749" width="10.6640625" style="63" bestFit="1" customWidth="1"/>
    <col min="12750" max="12750" width="13.6640625" style="63" bestFit="1" customWidth="1"/>
    <col min="12751" max="12751" width="9.6640625" style="63" bestFit="1" customWidth="1"/>
    <col min="12752" max="12993" width="8.88671875" style="63"/>
    <col min="12994" max="12996" width="2.5546875" style="63" customWidth="1"/>
    <col min="12997" max="12997" width="34.44140625" style="63" customWidth="1"/>
    <col min="12998" max="12998" width="5.6640625" style="63" customWidth="1"/>
    <col min="12999" max="12999" width="1.5546875" style="63" customWidth="1"/>
    <col min="13000" max="13000" width="14.5546875" style="63" customWidth="1"/>
    <col min="13001" max="13001" width="1.5546875" style="63" customWidth="1"/>
    <col min="13002" max="13002" width="14.5546875" style="63" customWidth="1"/>
    <col min="13003" max="13003" width="15" style="63" bestFit="1" customWidth="1"/>
    <col min="13004" max="13004" width="8.88671875" style="63"/>
    <col min="13005" max="13005" width="10.6640625" style="63" bestFit="1" customWidth="1"/>
    <col min="13006" max="13006" width="13.6640625" style="63" bestFit="1" customWidth="1"/>
    <col min="13007" max="13007" width="9.6640625" style="63" bestFit="1" customWidth="1"/>
    <col min="13008" max="13249" width="8.88671875" style="63"/>
    <col min="13250" max="13252" width="2.5546875" style="63" customWidth="1"/>
    <col min="13253" max="13253" width="34.44140625" style="63" customWidth="1"/>
    <col min="13254" max="13254" width="5.6640625" style="63" customWidth="1"/>
    <col min="13255" max="13255" width="1.5546875" style="63" customWidth="1"/>
    <col min="13256" max="13256" width="14.5546875" style="63" customWidth="1"/>
    <col min="13257" max="13257" width="1.5546875" style="63" customWidth="1"/>
    <col min="13258" max="13258" width="14.5546875" style="63" customWidth="1"/>
    <col min="13259" max="13259" width="15" style="63" bestFit="1" customWidth="1"/>
    <col min="13260" max="13260" width="8.88671875" style="63"/>
    <col min="13261" max="13261" width="10.6640625" style="63" bestFit="1" customWidth="1"/>
    <col min="13262" max="13262" width="13.6640625" style="63" bestFit="1" customWidth="1"/>
    <col min="13263" max="13263" width="9.6640625" style="63" bestFit="1" customWidth="1"/>
    <col min="13264" max="13505" width="8.88671875" style="63"/>
    <col min="13506" max="13508" width="2.5546875" style="63" customWidth="1"/>
    <col min="13509" max="13509" width="34.44140625" style="63" customWidth="1"/>
    <col min="13510" max="13510" width="5.6640625" style="63" customWidth="1"/>
    <col min="13511" max="13511" width="1.5546875" style="63" customWidth="1"/>
    <col min="13512" max="13512" width="14.5546875" style="63" customWidth="1"/>
    <col min="13513" max="13513" width="1.5546875" style="63" customWidth="1"/>
    <col min="13514" max="13514" width="14.5546875" style="63" customWidth="1"/>
    <col min="13515" max="13515" width="15" style="63" bestFit="1" customWidth="1"/>
    <col min="13516" max="13516" width="8.88671875" style="63"/>
    <col min="13517" max="13517" width="10.6640625" style="63" bestFit="1" customWidth="1"/>
    <col min="13518" max="13518" width="13.6640625" style="63" bestFit="1" customWidth="1"/>
    <col min="13519" max="13519" width="9.6640625" style="63" bestFit="1" customWidth="1"/>
    <col min="13520" max="13761" width="8.88671875" style="63"/>
    <col min="13762" max="13764" width="2.5546875" style="63" customWidth="1"/>
    <col min="13765" max="13765" width="34.44140625" style="63" customWidth="1"/>
    <col min="13766" max="13766" width="5.6640625" style="63" customWidth="1"/>
    <col min="13767" max="13767" width="1.5546875" style="63" customWidth="1"/>
    <col min="13768" max="13768" width="14.5546875" style="63" customWidth="1"/>
    <col min="13769" max="13769" width="1.5546875" style="63" customWidth="1"/>
    <col min="13770" max="13770" width="14.5546875" style="63" customWidth="1"/>
    <col min="13771" max="13771" width="15" style="63" bestFit="1" customWidth="1"/>
    <col min="13772" max="13772" width="8.88671875" style="63"/>
    <col min="13773" max="13773" width="10.6640625" style="63" bestFit="1" customWidth="1"/>
    <col min="13774" max="13774" width="13.6640625" style="63" bestFit="1" customWidth="1"/>
    <col min="13775" max="13775" width="9.6640625" style="63" bestFit="1" customWidth="1"/>
    <col min="13776" max="14017" width="8.88671875" style="63"/>
    <col min="14018" max="14020" width="2.5546875" style="63" customWidth="1"/>
    <col min="14021" max="14021" width="34.44140625" style="63" customWidth="1"/>
    <col min="14022" max="14022" width="5.6640625" style="63" customWidth="1"/>
    <col min="14023" max="14023" width="1.5546875" style="63" customWidth="1"/>
    <col min="14024" max="14024" width="14.5546875" style="63" customWidth="1"/>
    <col min="14025" max="14025" width="1.5546875" style="63" customWidth="1"/>
    <col min="14026" max="14026" width="14.5546875" style="63" customWidth="1"/>
    <col min="14027" max="14027" width="15" style="63" bestFit="1" customWidth="1"/>
    <col min="14028" max="14028" width="8.88671875" style="63"/>
    <col min="14029" max="14029" width="10.6640625" style="63" bestFit="1" customWidth="1"/>
    <col min="14030" max="14030" width="13.6640625" style="63" bestFit="1" customWidth="1"/>
    <col min="14031" max="14031" width="9.6640625" style="63" bestFit="1" customWidth="1"/>
    <col min="14032" max="14273" width="8.88671875" style="63"/>
    <col min="14274" max="14276" width="2.5546875" style="63" customWidth="1"/>
    <col min="14277" max="14277" width="34.44140625" style="63" customWidth="1"/>
    <col min="14278" max="14278" width="5.6640625" style="63" customWidth="1"/>
    <col min="14279" max="14279" width="1.5546875" style="63" customWidth="1"/>
    <col min="14280" max="14280" width="14.5546875" style="63" customWidth="1"/>
    <col min="14281" max="14281" width="1.5546875" style="63" customWidth="1"/>
    <col min="14282" max="14282" width="14.5546875" style="63" customWidth="1"/>
    <col min="14283" max="14283" width="15" style="63" bestFit="1" customWidth="1"/>
    <col min="14284" max="14284" width="8.88671875" style="63"/>
    <col min="14285" max="14285" width="10.6640625" style="63" bestFit="1" customWidth="1"/>
    <col min="14286" max="14286" width="13.6640625" style="63" bestFit="1" customWidth="1"/>
    <col min="14287" max="14287" width="9.6640625" style="63" bestFit="1" customWidth="1"/>
    <col min="14288" max="14529" width="8.88671875" style="63"/>
    <col min="14530" max="14532" width="2.5546875" style="63" customWidth="1"/>
    <col min="14533" max="14533" width="34.44140625" style="63" customWidth="1"/>
    <col min="14534" max="14534" width="5.6640625" style="63" customWidth="1"/>
    <col min="14535" max="14535" width="1.5546875" style="63" customWidth="1"/>
    <col min="14536" max="14536" width="14.5546875" style="63" customWidth="1"/>
    <col min="14537" max="14537" width="1.5546875" style="63" customWidth="1"/>
    <col min="14538" max="14538" width="14.5546875" style="63" customWidth="1"/>
    <col min="14539" max="14539" width="15" style="63" bestFit="1" customWidth="1"/>
    <col min="14540" max="14540" width="8.88671875" style="63"/>
    <col min="14541" max="14541" width="10.6640625" style="63" bestFit="1" customWidth="1"/>
    <col min="14542" max="14542" width="13.6640625" style="63" bestFit="1" customWidth="1"/>
    <col min="14543" max="14543" width="9.6640625" style="63" bestFit="1" customWidth="1"/>
    <col min="14544" max="14785" width="8.88671875" style="63"/>
    <col min="14786" max="14788" width="2.5546875" style="63" customWidth="1"/>
    <col min="14789" max="14789" width="34.44140625" style="63" customWidth="1"/>
    <col min="14790" max="14790" width="5.6640625" style="63" customWidth="1"/>
    <col min="14791" max="14791" width="1.5546875" style="63" customWidth="1"/>
    <col min="14792" max="14792" width="14.5546875" style="63" customWidth="1"/>
    <col min="14793" max="14793" width="1.5546875" style="63" customWidth="1"/>
    <col min="14794" max="14794" width="14.5546875" style="63" customWidth="1"/>
    <col min="14795" max="14795" width="15" style="63" bestFit="1" customWidth="1"/>
    <col min="14796" max="14796" width="8.88671875" style="63"/>
    <col min="14797" max="14797" width="10.6640625" style="63" bestFit="1" customWidth="1"/>
    <col min="14798" max="14798" width="13.6640625" style="63" bestFit="1" customWidth="1"/>
    <col min="14799" max="14799" width="9.6640625" style="63" bestFit="1" customWidth="1"/>
    <col min="14800" max="15041" width="8.88671875" style="63"/>
    <col min="15042" max="15044" width="2.5546875" style="63" customWidth="1"/>
    <col min="15045" max="15045" width="34.44140625" style="63" customWidth="1"/>
    <col min="15046" max="15046" width="5.6640625" style="63" customWidth="1"/>
    <col min="15047" max="15047" width="1.5546875" style="63" customWidth="1"/>
    <col min="15048" max="15048" width="14.5546875" style="63" customWidth="1"/>
    <col min="15049" max="15049" width="1.5546875" style="63" customWidth="1"/>
    <col min="15050" max="15050" width="14.5546875" style="63" customWidth="1"/>
    <col min="15051" max="15051" width="15" style="63" bestFit="1" customWidth="1"/>
    <col min="15052" max="15052" width="8.88671875" style="63"/>
    <col min="15053" max="15053" width="10.6640625" style="63" bestFit="1" customWidth="1"/>
    <col min="15054" max="15054" width="13.6640625" style="63" bestFit="1" customWidth="1"/>
    <col min="15055" max="15055" width="9.6640625" style="63" bestFit="1" customWidth="1"/>
    <col min="15056" max="15297" width="8.88671875" style="63"/>
    <col min="15298" max="15300" width="2.5546875" style="63" customWidth="1"/>
    <col min="15301" max="15301" width="34.44140625" style="63" customWidth="1"/>
    <col min="15302" max="15302" width="5.6640625" style="63" customWidth="1"/>
    <col min="15303" max="15303" width="1.5546875" style="63" customWidth="1"/>
    <col min="15304" max="15304" width="14.5546875" style="63" customWidth="1"/>
    <col min="15305" max="15305" width="1.5546875" style="63" customWidth="1"/>
    <col min="15306" max="15306" width="14.5546875" style="63" customWidth="1"/>
    <col min="15307" max="15307" width="15" style="63" bestFit="1" customWidth="1"/>
    <col min="15308" max="15308" width="8.88671875" style="63"/>
    <col min="15309" max="15309" width="10.6640625" style="63" bestFit="1" customWidth="1"/>
    <col min="15310" max="15310" width="13.6640625" style="63" bestFit="1" customWidth="1"/>
    <col min="15311" max="15311" width="9.6640625" style="63" bestFit="1" customWidth="1"/>
    <col min="15312" max="15553" width="8.88671875" style="63"/>
    <col min="15554" max="15556" width="2.5546875" style="63" customWidth="1"/>
    <col min="15557" max="15557" width="34.44140625" style="63" customWidth="1"/>
    <col min="15558" max="15558" width="5.6640625" style="63" customWidth="1"/>
    <col min="15559" max="15559" width="1.5546875" style="63" customWidth="1"/>
    <col min="15560" max="15560" width="14.5546875" style="63" customWidth="1"/>
    <col min="15561" max="15561" width="1.5546875" style="63" customWidth="1"/>
    <col min="15562" max="15562" width="14.5546875" style="63" customWidth="1"/>
    <col min="15563" max="15563" width="15" style="63" bestFit="1" customWidth="1"/>
    <col min="15564" max="15564" width="8.88671875" style="63"/>
    <col min="15565" max="15565" width="10.6640625" style="63" bestFit="1" customWidth="1"/>
    <col min="15566" max="15566" width="13.6640625" style="63" bestFit="1" customWidth="1"/>
    <col min="15567" max="15567" width="9.6640625" style="63" bestFit="1" customWidth="1"/>
    <col min="15568" max="15809" width="8.88671875" style="63"/>
    <col min="15810" max="15812" width="2.5546875" style="63" customWidth="1"/>
    <col min="15813" max="15813" width="34.44140625" style="63" customWidth="1"/>
    <col min="15814" max="15814" width="5.6640625" style="63" customWidth="1"/>
    <col min="15815" max="15815" width="1.5546875" style="63" customWidth="1"/>
    <col min="15816" max="15816" width="14.5546875" style="63" customWidth="1"/>
    <col min="15817" max="15817" width="1.5546875" style="63" customWidth="1"/>
    <col min="15818" max="15818" width="14.5546875" style="63" customWidth="1"/>
    <col min="15819" max="15819" width="15" style="63" bestFit="1" customWidth="1"/>
    <col min="15820" max="15820" width="8.88671875" style="63"/>
    <col min="15821" max="15821" width="10.6640625" style="63" bestFit="1" customWidth="1"/>
    <col min="15822" max="15822" width="13.6640625" style="63" bestFit="1" customWidth="1"/>
    <col min="15823" max="15823" width="9.6640625" style="63" bestFit="1" customWidth="1"/>
    <col min="15824" max="16178" width="8.88671875" style="63"/>
    <col min="16179" max="16183" width="9.33203125" style="63" customWidth="1"/>
    <col min="16184" max="16384" width="8.88671875" style="63"/>
  </cols>
  <sheetData>
    <row r="1" spans="1:13" ht="20.100000000000001" customHeight="1" x14ac:dyDescent="0.3">
      <c r="A1" s="59" t="s">
        <v>0</v>
      </c>
      <c r="B1" s="60"/>
      <c r="C1" s="60"/>
      <c r="D1" s="60"/>
    </row>
    <row r="2" spans="1:13" ht="20.100000000000001" customHeight="1" x14ac:dyDescent="0.3">
      <c r="A2" s="59" t="s">
        <v>1</v>
      </c>
      <c r="B2" s="60"/>
      <c r="C2" s="60"/>
      <c r="D2" s="60"/>
    </row>
    <row r="3" spans="1:13" ht="20.100000000000001" customHeight="1" x14ac:dyDescent="0.3">
      <c r="A3" s="64" t="s">
        <v>37</v>
      </c>
      <c r="B3" s="65"/>
      <c r="C3" s="65"/>
      <c r="D3" s="65"/>
      <c r="E3" s="66"/>
      <c r="F3" s="66"/>
      <c r="G3" s="67"/>
      <c r="H3" s="67"/>
      <c r="I3" s="67"/>
      <c r="J3" s="67"/>
      <c r="K3" s="67"/>
      <c r="L3" s="67"/>
      <c r="M3" s="67"/>
    </row>
    <row r="4" spans="1:13" ht="18.600000000000001" customHeight="1" x14ac:dyDescent="0.3">
      <c r="G4" s="68"/>
      <c r="H4" s="69"/>
      <c r="I4" s="68"/>
      <c r="J4" s="69"/>
      <c r="K4" s="68"/>
      <c r="L4" s="68"/>
      <c r="M4" s="68"/>
    </row>
    <row r="5" spans="1:13" ht="18.899999999999999" customHeight="1" x14ac:dyDescent="0.3">
      <c r="G5" s="205" t="s">
        <v>3</v>
      </c>
      <c r="H5" s="205"/>
      <c r="I5" s="205"/>
      <c r="J5" s="71"/>
      <c r="K5" s="205" t="s">
        <v>4</v>
      </c>
      <c r="L5" s="205"/>
      <c r="M5" s="205"/>
    </row>
    <row r="6" spans="1:13" ht="18.899999999999999" customHeight="1" x14ac:dyDescent="0.3">
      <c r="G6" s="72" t="s">
        <v>5</v>
      </c>
      <c r="I6" s="72" t="s">
        <v>6</v>
      </c>
      <c r="K6" s="72" t="s">
        <v>5</v>
      </c>
      <c r="M6" s="72" t="s">
        <v>6</v>
      </c>
    </row>
    <row r="7" spans="1:13" ht="18.899999999999999" customHeight="1" x14ac:dyDescent="0.3">
      <c r="E7" s="70" t="s">
        <v>38</v>
      </c>
      <c r="F7" s="73"/>
      <c r="G7" s="74" t="s">
        <v>7</v>
      </c>
      <c r="H7" s="75"/>
      <c r="I7" s="74" t="s">
        <v>7</v>
      </c>
      <c r="J7" s="75"/>
      <c r="K7" s="74" t="s">
        <v>7</v>
      </c>
      <c r="L7" s="75"/>
      <c r="M7" s="74" t="s">
        <v>7</v>
      </c>
    </row>
    <row r="8" spans="1:13" ht="6" customHeight="1" x14ac:dyDescent="0.3">
      <c r="G8" s="76"/>
      <c r="I8" s="76"/>
      <c r="K8" s="76"/>
      <c r="M8" s="76"/>
    </row>
    <row r="9" spans="1:13" ht="18.899999999999999" customHeight="1" x14ac:dyDescent="0.3">
      <c r="A9" s="63" t="s">
        <v>8</v>
      </c>
      <c r="G9" s="90">
        <v>42124711</v>
      </c>
      <c r="I9" s="76">
        <v>42494771</v>
      </c>
      <c r="K9" s="90">
        <v>668326</v>
      </c>
      <c r="M9" s="76">
        <v>655671</v>
      </c>
    </row>
    <row r="10" spans="1:13" ht="18.899999999999999" customHeight="1" x14ac:dyDescent="0.3">
      <c r="A10" s="63" t="s">
        <v>9</v>
      </c>
      <c r="G10" s="91">
        <v>-34663186</v>
      </c>
      <c r="I10" s="77">
        <v>-34401247</v>
      </c>
      <c r="K10" s="91">
        <v>-775258</v>
      </c>
      <c r="M10" s="77">
        <v>-617118</v>
      </c>
    </row>
    <row r="11" spans="1:13" s="79" customFormat="1" ht="6" customHeight="1" x14ac:dyDescent="0.3">
      <c r="A11" s="78"/>
      <c r="E11" s="80"/>
      <c r="F11" s="80"/>
      <c r="G11" s="81"/>
      <c r="H11" s="80"/>
      <c r="I11" s="81"/>
      <c r="J11" s="80"/>
      <c r="K11" s="81"/>
      <c r="L11" s="80"/>
      <c r="M11" s="81"/>
    </row>
    <row r="12" spans="1:13" ht="18.899999999999999" customHeight="1" x14ac:dyDescent="0.3">
      <c r="A12" s="82" t="s">
        <v>10</v>
      </c>
      <c r="G12" s="76">
        <v>7461525</v>
      </c>
      <c r="I12" s="76">
        <v>8093524</v>
      </c>
      <c r="K12" s="76">
        <v>-106932</v>
      </c>
      <c r="M12" s="76">
        <v>38553</v>
      </c>
    </row>
    <row r="13" spans="1:13" ht="18.899999999999999" customHeight="1" x14ac:dyDescent="0.3">
      <c r="A13" s="63" t="s">
        <v>11</v>
      </c>
      <c r="E13" s="61">
        <v>15</v>
      </c>
      <c r="G13" s="76">
        <v>841940</v>
      </c>
      <c r="I13" s="76">
        <v>871278</v>
      </c>
      <c r="K13" s="76">
        <v>2992680</v>
      </c>
      <c r="M13" s="76">
        <v>2502320</v>
      </c>
    </row>
    <row r="14" spans="1:13" ht="18.899999999999999" customHeight="1" x14ac:dyDescent="0.3">
      <c r="A14" s="63" t="s">
        <v>12</v>
      </c>
      <c r="G14" s="76">
        <v>-1814863</v>
      </c>
      <c r="H14" s="76"/>
      <c r="I14" s="83">
        <v>-1782471</v>
      </c>
      <c r="J14" s="76"/>
      <c r="K14" s="76">
        <v>-531918</v>
      </c>
      <c r="L14" s="76"/>
      <c r="M14" s="83">
        <v>-510151</v>
      </c>
    </row>
    <row r="15" spans="1:13" ht="18.899999999999999" customHeight="1" x14ac:dyDescent="0.3">
      <c r="A15" s="63" t="s">
        <v>39</v>
      </c>
      <c r="G15" s="76">
        <v>-400356</v>
      </c>
      <c r="H15" s="76"/>
      <c r="I15" s="83">
        <v>-1485821</v>
      </c>
      <c r="J15" s="76"/>
      <c r="K15" s="76">
        <v>-880530</v>
      </c>
      <c r="L15" s="76"/>
      <c r="M15" s="83">
        <v>-1433238</v>
      </c>
    </row>
    <row r="16" spans="1:13" ht="18.899999999999999" customHeight="1" x14ac:dyDescent="0.3">
      <c r="A16" s="63" t="s">
        <v>40</v>
      </c>
      <c r="E16" s="61">
        <v>16</v>
      </c>
      <c r="G16" s="76">
        <v>-3524772</v>
      </c>
      <c r="H16" s="76"/>
      <c r="I16" s="76">
        <v>-3321577</v>
      </c>
      <c r="J16" s="76"/>
      <c r="K16" s="76">
        <v>-1221811</v>
      </c>
      <c r="L16" s="76"/>
      <c r="M16" s="76">
        <v>-1014341</v>
      </c>
    </row>
    <row r="17" spans="1:13" ht="18.899999999999999" customHeight="1" x14ac:dyDescent="0.3">
      <c r="A17" s="63" t="s">
        <v>41</v>
      </c>
      <c r="E17" s="84">
        <v>8</v>
      </c>
      <c r="G17" s="77">
        <v>268982</v>
      </c>
      <c r="H17" s="76"/>
      <c r="I17" s="77">
        <v>246000</v>
      </c>
      <c r="J17" s="76"/>
      <c r="K17" s="77">
        <v>0</v>
      </c>
      <c r="L17" s="76"/>
      <c r="M17" s="77">
        <v>0</v>
      </c>
    </row>
    <row r="18" spans="1:13" ht="6" customHeight="1" x14ac:dyDescent="0.3">
      <c r="G18" s="76"/>
      <c r="I18" s="76"/>
      <c r="K18" s="76"/>
      <c r="M18" s="76"/>
    </row>
    <row r="19" spans="1:13" ht="18.899999999999999" customHeight="1" x14ac:dyDescent="0.3">
      <c r="A19" s="82" t="s">
        <v>16</v>
      </c>
      <c r="G19" s="76">
        <f>SUM(G12:G17)</f>
        <v>2832456</v>
      </c>
      <c r="I19" s="76">
        <f>SUM(I12:I17)</f>
        <v>2620933</v>
      </c>
      <c r="K19" s="76">
        <f>SUM(K12:K17)</f>
        <v>251489</v>
      </c>
      <c r="M19" s="76">
        <f>SUM(M12:M17)</f>
        <v>-416857</v>
      </c>
    </row>
    <row r="20" spans="1:13" ht="18.899999999999999" customHeight="1" x14ac:dyDescent="0.3">
      <c r="A20" s="63" t="s">
        <v>17</v>
      </c>
      <c r="E20" s="61">
        <v>17</v>
      </c>
      <c r="G20" s="77">
        <v>-502337</v>
      </c>
      <c r="I20" s="77">
        <v>-418978</v>
      </c>
      <c r="K20" s="77">
        <v>48703</v>
      </c>
      <c r="M20" s="77">
        <v>7182</v>
      </c>
    </row>
    <row r="21" spans="1:13" ht="6" customHeight="1" x14ac:dyDescent="0.3">
      <c r="B21" s="82"/>
      <c r="C21" s="82"/>
      <c r="D21" s="82"/>
      <c r="G21" s="76"/>
      <c r="I21" s="76"/>
      <c r="K21" s="76"/>
      <c r="M21" s="76"/>
    </row>
    <row r="22" spans="1:13" ht="18.899999999999999" customHeight="1" x14ac:dyDescent="0.3">
      <c r="A22" s="82" t="s">
        <v>18</v>
      </c>
      <c r="G22" s="76">
        <f>SUM(G19:G20)</f>
        <v>2330119</v>
      </c>
      <c r="I22" s="76">
        <f>SUM(I19:I20)</f>
        <v>2201955</v>
      </c>
      <c r="K22" s="76">
        <f>SUM(K19:K20)</f>
        <v>300192</v>
      </c>
      <c r="M22" s="76">
        <f>SUM(M19:M20)</f>
        <v>-409675</v>
      </c>
    </row>
    <row r="23" spans="1:13" ht="9.9" customHeight="1" x14ac:dyDescent="0.3">
      <c r="F23" s="63"/>
      <c r="G23" s="85"/>
      <c r="H23" s="85"/>
      <c r="I23" s="85"/>
      <c r="J23" s="85"/>
      <c r="K23" s="85"/>
      <c r="L23" s="85"/>
      <c r="M23" s="85"/>
    </row>
    <row r="24" spans="1:13" ht="18.899999999999999" customHeight="1" x14ac:dyDescent="0.3">
      <c r="A24" s="82" t="s">
        <v>19</v>
      </c>
      <c r="B24" s="82"/>
      <c r="C24" s="82"/>
      <c r="D24" s="82"/>
      <c r="E24" s="73"/>
      <c r="F24" s="63"/>
      <c r="G24" s="85"/>
      <c r="H24" s="85"/>
      <c r="I24" s="85"/>
      <c r="J24" s="85"/>
      <c r="K24" s="85"/>
      <c r="L24" s="85"/>
      <c r="M24" s="85"/>
    </row>
    <row r="25" spans="1:13" ht="6" customHeight="1" x14ac:dyDescent="0.3">
      <c r="A25" s="82"/>
      <c r="G25" s="76"/>
      <c r="I25" s="76"/>
      <c r="K25" s="76"/>
      <c r="M25" s="76"/>
    </row>
    <row r="26" spans="1:13" ht="18.899999999999999" customHeight="1" x14ac:dyDescent="0.3">
      <c r="A26" s="63" t="s">
        <v>20</v>
      </c>
      <c r="C26" s="82"/>
      <c r="D26" s="82"/>
      <c r="F26" s="63"/>
      <c r="G26" s="76"/>
      <c r="I26" s="76"/>
      <c r="K26" s="76"/>
      <c r="M26" s="76"/>
    </row>
    <row r="27" spans="1:13" ht="18.899999999999999" customHeight="1" x14ac:dyDescent="0.3">
      <c r="B27" s="63" t="s">
        <v>21</v>
      </c>
      <c r="D27" s="82"/>
      <c r="E27" s="61">
        <v>8</v>
      </c>
      <c r="F27" s="63"/>
      <c r="G27" s="92">
        <v>-70256</v>
      </c>
      <c r="I27" s="76">
        <v>-686</v>
      </c>
      <c r="K27" s="92">
        <v>0</v>
      </c>
      <c r="M27" s="76">
        <v>0</v>
      </c>
    </row>
    <row r="28" spans="1:13" ht="18.899999999999999" customHeight="1" x14ac:dyDescent="0.3">
      <c r="A28" s="86" t="s">
        <v>22</v>
      </c>
      <c r="C28" s="82"/>
      <c r="D28" s="82"/>
      <c r="F28" s="63"/>
      <c r="G28" s="76"/>
      <c r="I28" s="76"/>
      <c r="K28" s="76"/>
      <c r="M28" s="76"/>
    </row>
    <row r="29" spans="1:13" ht="18.899999999999999" customHeight="1" x14ac:dyDescent="0.3">
      <c r="A29" s="86"/>
      <c r="B29" s="63" t="s">
        <v>23</v>
      </c>
      <c r="F29" s="63"/>
      <c r="G29" s="76"/>
      <c r="I29" s="76"/>
      <c r="K29" s="76"/>
      <c r="M29" s="76"/>
    </row>
    <row r="30" spans="1:13" ht="18.899999999999999" customHeight="1" x14ac:dyDescent="0.3">
      <c r="A30" s="86"/>
      <c r="C30" s="87" t="s">
        <v>24</v>
      </c>
      <c r="F30" s="63"/>
      <c r="G30" s="90">
        <v>-608883</v>
      </c>
      <c r="I30" s="76">
        <v>-282447</v>
      </c>
      <c r="K30" s="90">
        <v>0</v>
      </c>
      <c r="M30" s="76">
        <v>-29875</v>
      </c>
    </row>
    <row r="31" spans="1:13" ht="18.899999999999999" customHeight="1" x14ac:dyDescent="0.3">
      <c r="A31" s="86"/>
      <c r="B31" s="63" t="s">
        <v>25</v>
      </c>
      <c r="E31" s="61">
        <v>8</v>
      </c>
      <c r="F31" s="63"/>
      <c r="G31" s="76">
        <v>-46926</v>
      </c>
      <c r="I31" s="76">
        <v>-37646</v>
      </c>
      <c r="K31" s="76">
        <v>0</v>
      </c>
      <c r="M31" s="76">
        <v>0</v>
      </c>
    </row>
    <row r="32" spans="1:13" ht="18.899999999999999" customHeight="1" x14ac:dyDescent="0.3">
      <c r="B32" s="63" t="s">
        <v>26</v>
      </c>
      <c r="E32" s="73"/>
      <c r="F32" s="63"/>
      <c r="G32" s="77">
        <v>-1004223</v>
      </c>
      <c r="I32" s="77">
        <v>-1230939</v>
      </c>
      <c r="K32" s="77">
        <v>0</v>
      </c>
      <c r="M32" s="77">
        <v>0</v>
      </c>
    </row>
    <row r="33" spans="1:13" ht="6" customHeight="1" x14ac:dyDescent="0.3">
      <c r="A33" s="88"/>
      <c r="C33" s="82"/>
      <c r="D33" s="82"/>
      <c r="E33" s="73"/>
      <c r="F33" s="63"/>
      <c r="G33" s="76"/>
      <c r="I33" s="76"/>
      <c r="K33" s="76"/>
      <c r="M33" s="76"/>
    </row>
    <row r="34" spans="1:13" ht="18.899999999999999" customHeight="1" thickBot="1" x14ac:dyDescent="0.35">
      <c r="A34" s="82" t="s">
        <v>27</v>
      </c>
      <c r="B34" s="82"/>
      <c r="G34" s="89">
        <f>SUM(G22,G27:G32)</f>
        <v>599831</v>
      </c>
      <c r="I34" s="89">
        <f>SUM(I22,I27:I32)</f>
        <v>650237</v>
      </c>
      <c r="K34" s="89">
        <f>SUM(K22,K27:L32)</f>
        <v>300192</v>
      </c>
      <c r="M34" s="89">
        <f>SUM(M22,M27:M32)</f>
        <v>-439550</v>
      </c>
    </row>
    <row r="35" spans="1:13" ht="9.9" customHeight="1" thickTop="1" x14ac:dyDescent="0.3">
      <c r="A35" s="82"/>
      <c r="G35" s="76"/>
      <c r="I35" s="76"/>
      <c r="K35" s="76"/>
      <c r="M35" s="76"/>
    </row>
    <row r="36" spans="1:13" ht="18.899999999999999" customHeight="1" x14ac:dyDescent="0.3">
      <c r="A36" s="82" t="s">
        <v>42</v>
      </c>
      <c r="G36" s="76"/>
      <c r="I36" s="76"/>
      <c r="K36" s="76"/>
      <c r="M36" s="76"/>
    </row>
    <row r="37" spans="1:13" ht="18.899999999999999" customHeight="1" x14ac:dyDescent="0.3">
      <c r="A37" s="63" t="s">
        <v>29</v>
      </c>
      <c r="G37" s="76">
        <v>1181777</v>
      </c>
      <c r="I37" s="76">
        <v>769917</v>
      </c>
      <c r="K37" s="76">
        <v>300192</v>
      </c>
      <c r="M37" s="76">
        <v>-409675</v>
      </c>
    </row>
    <row r="38" spans="1:13" ht="18.899999999999999" customHeight="1" x14ac:dyDescent="0.3">
      <c r="A38" s="63" t="s">
        <v>30</v>
      </c>
      <c r="G38" s="77">
        <v>1148342</v>
      </c>
      <c r="I38" s="77">
        <v>1432038</v>
      </c>
      <c r="K38" s="77">
        <v>0</v>
      </c>
      <c r="M38" s="77">
        <v>0</v>
      </c>
    </row>
    <row r="39" spans="1:13" ht="6" customHeight="1" x14ac:dyDescent="0.3">
      <c r="G39" s="76"/>
      <c r="I39" s="76"/>
      <c r="K39" s="76"/>
      <c r="M39" s="76"/>
    </row>
    <row r="40" spans="1:13" ht="18.899999999999999" customHeight="1" thickBot="1" x14ac:dyDescent="0.35">
      <c r="A40" s="82"/>
      <c r="G40" s="89">
        <f>SUM(G37:G38)</f>
        <v>2330119</v>
      </c>
      <c r="I40" s="89">
        <f>SUM(I37:I38)</f>
        <v>2201955</v>
      </c>
      <c r="K40" s="89">
        <f>SUM(K37:K38)</f>
        <v>300192</v>
      </c>
      <c r="M40" s="89">
        <f>SUM(M37:M38)</f>
        <v>-409675</v>
      </c>
    </row>
    <row r="41" spans="1:13" ht="9.9" customHeight="1" thickTop="1" x14ac:dyDescent="0.3">
      <c r="A41" s="82"/>
      <c r="G41" s="76"/>
      <c r="I41" s="76"/>
      <c r="K41" s="76"/>
      <c r="M41" s="76"/>
    </row>
    <row r="42" spans="1:13" ht="18.899999999999999" customHeight="1" x14ac:dyDescent="0.3">
      <c r="A42" s="82" t="s">
        <v>31</v>
      </c>
      <c r="G42" s="76"/>
      <c r="I42" s="76"/>
      <c r="K42" s="76"/>
      <c r="M42" s="76"/>
    </row>
    <row r="43" spans="1:13" ht="18.899999999999999" customHeight="1" x14ac:dyDescent="0.3">
      <c r="A43" s="63" t="s">
        <v>29</v>
      </c>
      <c r="G43" s="76">
        <v>-333511</v>
      </c>
      <c r="I43" s="76">
        <v>-688916</v>
      </c>
      <c r="K43" s="76">
        <v>300192</v>
      </c>
      <c r="M43" s="76">
        <v>-439550</v>
      </c>
    </row>
    <row r="44" spans="1:13" ht="18.899999999999999" customHeight="1" x14ac:dyDescent="0.3">
      <c r="A44" s="63" t="s">
        <v>30</v>
      </c>
      <c r="G44" s="77">
        <v>933342</v>
      </c>
      <c r="I44" s="77">
        <v>1339153</v>
      </c>
      <c r="K44" s="77">
        <v>0</v>
      </c>
      <c r="M44" s="77">
        <v>0</v>
      </c>
    </row>
    <row r="45" spans="1:13" ht="6" customHeight="1" x14ac:dyDescent="0.3">
      <c r="G45" s="76"/>
      <c r="I45" s="76"/>
      <c r="K45" s="76"/>
      <c r="M45" s="76"/>
    </row>
    <row r="46" spans="1:13" ht="18.899999999999999" customHeight="1" thickBot="1" x14ac:dyDescent="0.35">
      <c r="A46" s="82"/>
      <c r="G46" s="89">
        <f>SUM(G43:G45)</f>
        <v>599831</v>
      </c>
      <c r="I46" s="89">
        <f>SUM(I43:I45)</f>
        <v>650237</v>
      </c>
      <c r="K46" s="89">
        <f>SUM(K43:K45)</f>
        <v>300192</v>
      </c>
      <c r="M46" s="89">
        <f>SUM(M43:M45)</f>
        <v>-439550</v>
      </c>
    </row>
    <row r="47" spans="1:13" ht="12" customHeight="1" thickTop="1" x14ac:dyDescent="0.3">
      <c r="A47" s="82"/>
      <c r="G47" s="76"/>
      <c r="I47" s="76"/>
      <c r="K47" s="76"/>
      <c r="M47" s="76"/>
    </row>
    <row r="48" spans="1:13" ht="18.899999999999999" customHeight="1" x14ac:dyDescent="0.3">
      <c r="A48" s="82" t="s">
        <v>32</v>
      </c>
      <c r="G48" s="74" t="s">
        <v>33</v>
      </c>
      <c r="H48" s="75"/>
      <c r="I48" s="74" t="s">
        <v>33</v>
      </c>
      <c r="J48" s="75"/>
      <c r="K48" s="74" t="s">
        <v>33</v>
      </c>
      <c r="L48" s="75"/>
      <c r="M48" s="74" t="s">
        <v>33</v>
      </c>
    </row>
    <row r="49" spans="1:18" ht="6" customHeight="1" x14ac:dyDescent="0.3">
      <c r="A49" s="82"/>
      <c r="G49" s="76"/>
      <c r="I49" s="76"/>
      <c r="K49" s="76"/>
      <c r="M49" s="76"/>
    </row>
    <row r="50" spans="1:18" ht="18.899999999999999" customHeight="1" x14ac:dyDescent="0.3">
      <c r="A50" s="63" t="s">
        <v>34</v>
      </c>
      <c r="G50" s="68">
        <v>0.19</v>
      </c>
      <c r="H50" s="69"/>
      <c r="I50" s="68">
        <v>0.05</v>
      </c>
      <c r="J50" s="69"/>
      <c r="K50" s="68">
        <v>-0.15</v>
      </c>
      <c r="L50" s="69"/>
      <c r="M50" s="68">
        <v>-0.4</v>
      </c>
      <c r="P50" s="1"/>
      <c r="R50" s="1"/>
    </row>
    <row r="51" spans="1:18" ht="6" customHeight="1" x14ac:dyDescent="0.3">
      <c r="G51" s="68"/>
      <c r="H51" s="69"/>
      <c r="I51" s="68"/>
      <c r="J51" s="69"/>
      <c r="K51" s="68"/>
      <c r="L51" s="69"/>
      <c r="M51" s="68"/>
    </row>
    <row r="52" spans="1:18" ht="18.899999999999999" customHeight="1" x14ac:dyDescent="0.3">
      <c r="A52" s="63" t="s">
        <v>35</v>
      </c>
      <c r="G52" s="68"/>
      <c r="H52" s="69"/>
      <c r="I52" s="68"/>
      <c r="J52" s="69"/>
      <c r="K52" s="68"/>
      <c r="L52" s="69"/>
      <c r="M52" s="68"/>
    </row>
    <row r="53" spans="1:18" ht="18.899999999999999" customHeight="1" x14ac:dyDescent="0.3">
      <c r="G53" s="68"/>
      <c r="H53" s="69"/>
      <c r="I53" s="68"/>
      <c r="J53" s="69"/>
      <c r="K53" s="68"/>
      <c r="L53" s="69"/>
      <c r="M53" s="68"/>
    </row>
    <row r="54" spans="1:18" ht="15.9" customHeight="1" x14ac:dyDescent="0.3">
      <c r="G54" s="68"/>
      <c r="H54" s="69"/>
      <c r="I54" s="68"/>
      <c r="J54" s="69"/>
      <c r="K54" s="68"/>
      <c r="L54" s="69"/>
      <c r="M54" s="68"/>
    </row>
    <row r="55" spans="1:18" s="60" customFormat="1" ht="21.9" customHeight="1" x14ac:dyDescent="0.3">
      <c r="A55" s="206" t="s">
        <v>36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</row>
  </sheetData>
  <mergeCells count="3">
    <mergeCell ref="G5:I5"/>
    <mergeCell ref="K5:M5"/>
    <mergeCell ref="A55:M55"/>
  </mergeCells>
  <pageMargins left="0.8" right="0.5" top="0.5" bottom="0.6" header="0.49" footer="0.4"/>
  <pageSetup paperSize="9" scale="85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59197-ED4F-4FBB-872C-0E61CD89CD50}">
  <dimension ref="A1:AE35"/>
  <sheetViews>
    <sheetView zoomScaleNormal="100" workbookViewId="0">
      <selection activeCell="Q125" sqref="Q125"/>
    </sheetView>
  </sheetViews>
  <sheetFormatPr defaultColWidth="9.33203125" defaultRowHeight="21.75" customHeight="1" x14ac:dyDescent="0.3"/>
  <cols>
    <col min="1" max="1" width="1.5546875" style="95" customWidth="1"/>
    <col min="2" max="2" width="28" style="95" customWidth="1"/>
    <col min="3" max="3" width="8.109375" style="95" customWidth="1"/>
    <col min="4" max="4" width="0.88671875" style="95" customWidth="1"/>
    <col min="5" max="5" width="9.109375" style="96" customWidth="1"/>
    <col min="6" max="6" width="0.88671875" style="95" customWidth="1"/>
    <col min="7" max="7" width="9.6640625" style="96" customWidth="1"/>
    <col min="8" max="8" width="0.88671875" style="95" customWidth="1"/>
    <col min="9" max="9" width="9.6640625" style="95" customWidth="1"/>
    <col min="10" max="10" width="0.88671875" style="95" customWidth="1"/>
    <col min="11" max="11" width="10.6640625" style="96" customWidth="1"/>
    <col min="12" max="12" width="0.88671875" style="96" customWidth="1"/>
    <col min="13" max="13" width="8.6640625" style="96" customWidth="1"/>
    <col min="14" max="14" width="0.88671875" style="96" customWidth="1"/>
    <col min="15" max="15" width="10.44140625" style="96" customWidth="1"/>
    <col min="16" max="16" width="0.88671875" style="96" customWidth="1"/>
    <col min="17" max="17" width="8.6640625" style="96" customWidth="1"/>
    <col min="18" max="18" width="0.88671875" style="96" customWidth="1"/>
    <col min="19" max="19" width="10.33203125" style="96" customWidth="1"/>
    <col min="20" max="20" width="0.88671875" style="96" customWidth="1"/>
    <col min="21" max="21" width="10.6640625" style="96" customWidth="1"/>
    <col min="22" max="22" width="0.88671875" style="96" customWidth="1"/>
    <col min="23" max="23" width="11.6640625" style="96" customWidth="1"/>
    <col min="24" max="24" width="0.88671875" style="96" customWidth="1"/>
    <col min="25" max="25" width="11.44140625" style="96" customWidth="1"/>
    <col min="26" max="26" width="0.88671875" style="96" customWidth="1"/>
    <col min="27" max="27" width="12" style="96" customWidth="1"/>
    <col min="28" max="28" width="0.88671875" style="96" customWidth="1"/>
    <col min="29" max="29" width="8.6640625" style="96" customWidth="1"/>
    <col min="30" max="30" width="0.88671875" style="96" customWidth="1"/>
    <col min="31" max="31" width="8.6640625" style="96" customWidth="1"/>
    <col min="32" max="16384" width="9.33203125" style="95"/>
  </cols>
  <sheetData>
    <row r="1" spans="1:31" ht="21.75" customHeight="1" x14ac:dyDescent="0.3">
      <c r="A1" s="93" t="s">
        <v>0</v>
      </c>
      <c r="B1" s="94"/>
      <c r="AE1" s="97"/>
    </row>
    <row r="2" spans="1:31" ht="21.75" customHeight="1" x14ac:dyDescent="0.3">
      <c r="A2" s="93" t="s">
        <v>43</v>
      </c>
      <c r="B2" s="94"/>
    </row>
    <row r="3" spans="1:31" ht="21.75" customHeight="1" x14ac:dyDescent="0.3">
      <c r="A3" s="98" t="s">
        <v>37</v>
      </c>
      <c r="B3" s="99"/>
      <c r="C3" s="100"/>
      <c r="D3" s="100"/>
      <c r="E3" s="101"/>
      <c r="F3" s="100"/>
      <c r="G3" s="101"/>
      <c r="H3" s="100"/>
      <c r="I3" s="100"/>
      <c r="J3" s="100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</row>
    <row r="4" spans="1:31" s="103" customFormat="1" ht="21" customHeight="1" x14ac:dyDescent="0.3">
      <c r="A4" s="102"/>
      <c r="E4" s="104"/>
      <c r="G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</row>
    <row r="5" spans="1:31" s="103" customFormat="1" ht="21" customHeight="1" x14ac:dyDescent="0.3">
      <c r="A5" s="102"/>
      <c r="E5" s="208" t="s">
        <v>3</v>
      </c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106"/>
      <c r="AE5" s="107" t="s">
        <v>7</v>
      </c>
    </row>
    <row r="6" spans="1:31" s="103" customFormat="1" ht="21" customHeight="1" x14ac:dyDescent="0.3">
      <c r="A6" s="102"/>
      <c r="E6" s="209" t="s">
        <v>44</v>
      </c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108"/>
      <c r="AC6" s="108"/>
      <c r="AD6" s="108"/>
      <c r="AE6" s="108"/>
    </row>
    <row r="7" spans="1:31" s="103" customFormat="1" ht="21" customHeight="1" x14ac:dyDescent="0.5">
      <c r="A7" s="102"/>
      <c r="E7" s="108"/>
      <c r="G7" s="108"/>
      <c r="K7" s="108"/>
      <c r="L7" s="108"/>
      <c r="M7" s="108"/>
      <c r="N7" s="108"/>
      <c r="O7" s="108"/>
      <c r="P7" s="108"/>
      <c r="Q7" s="209" t="s">
        <v>45</v>
      </c>
      <c r="R7" s="209"/>
      <c r="S7" s="209"/>
      <c r="T7" s="209"/>
      <c r="U7" s="209"/>
      <c r="V7" s="209"/>
      <c r="W7" s="209"/>
      <c r="X7" s="209"/>
      <c r="Y7" s="209"/>
      <c r="Z7" s="109"/>
      <c r="AA7" s="108"/>
      <c r="AB7" s="108"/>
      <c r="AC7" s="108"/>
      <c r="AD7" s="108"/>
      <c r="AE7" s="108"/>
    </row>
    <row r="8" spans="1:31" s="103" customFormat="1" ht="21" customHeight="1" x14ac:dyDescent="0.3">
      <c r="E8" s="110"/>
      <c r="G8" s="110"/>
      <c r="L8" s="110"/>
      <c r="P8" s="110"/>
      <c r="Q8" s="208" t="s">
        <v>46</v>
      </c>
      <c r="R8" s="208"/>
      <c r="S8" s="208"/>
      <c r="T8" s="208"/>
      <c r="U8" s="208"/>
      <c r="V8" s="110"/>
      <c r="W8" s="110"/>
      <c r="AD8" s="110"/>
      <c r="AE8" s="110"/>
    </row>
    <row r="9" spans="1:31" s="103" customFormat="1" ht="21" customHeight="1" x14ac:dyDescent="0.3">
      <c r="E9" s="110"/>
      <c r="G9" s="110"/>
      <c r="L9" s="110"/>
      <c r="M9" s="208" t="s">
        <v>47</v>
      </c>
      <c r="N9" s="208"/>
      <c r="O9" s="208"/>
      <c r="P9" s="110"/>
      <c r="Q9" s="108"/>
      <c r="R9" s="108"/>
      <c r="S9" s="108"/>
      <c r="T9" s="110"/>
      <c r="U9" s="110" t="s">
        <v>48</v>
      </c>
      <c r="V9" s="110"/>
      <c r="W9" s="110" t="s">
        <v>49</v>
      </c>
      <c r="Y9" s="110" t="s">
        <v>50</v>
      </c>
      <c r="AD9" s="110"/>
      <c r="AE9" s="110"/>
    </row>
    <row r="10" spans="1:31" s="103" customFormat="1" ht="21" customHeight="1" x14ac:dyDescent="0.3">
      <c r="I10" s="111" t="s">
        <v>51</v>
      </c>
      <c r="K10" s="110" t="s">
        <v>52</v>
      </c>
      <c r="L10" s="110"/>
      <c r="M10" s="110" t="s">
        <v>53</v>
      </c>
      <c r="N10" s="110"/>
      <c r="O10" s="110"/>
      <c r="P10" s="110"/>
      <c r="Q10" s="110"/>
      <c r="R10" s="110"/>
      <c r="S10" s="110" t="s">
        <v>54</v>
      </c>
      <c r="T10" s="110"/>
      <c r="U10" s="110" t="s">
        <v>55</v>
      </c>
      <c r="V10" s="110"/>
      <c r="W10" s="111" t="s">
        <v>56</v>
      </c>
      <c r="X10" s="110"/>
      <c r="Y10" s="110" t="s">
        <v>57</v>
      </c>
      <c r="Z10" s="110"/>
      <c r="AA10" s="112" t="s">
        <v>58</v>
      </c>
      <c r="AB10" s="110"/>
      <c r="AC10" s="110" t="s">
        <v>59</v>
      </c>
    </row>
    <row r="11" spans="1:31" s="103" customFormat="1" ht="21" customHeight="1" x14ac:dyDescent="0.3">
      <c r="E11" s="110" t="s">
        <v>60</v>
      </c>
      <c r="G11" s="110" t="s">
        <v>61</v>
      </c>
      <c r="I11" s="111" t="s">
        <v>62</v>
      </c>
      <c r="K11" s="113" t="s">
        <v>63</v>
      </c>
      <c r="L11" s="110"/>
      <c r="M11" s="113" t="s">
        <v>64</v>
      </c>
      <c r="N11" s="110"/>
      <c r="O11" s="110"/>
      <c r="P11" s="110"/>
      <c r="Q11" s="110" t="s">
        <v>65</v>
      </c>
      <c r="R11" s="110"/>
      <c r="S11" s="110" t="s">
        <v>66</v>
      </c>
      <c r="T11" s="110"/>
      <c r="U11" s="110" t="s">
        <v>67</v>
      </c>
      <c r="V11" s="110"/>
      <c r="W11" s="110" t="s">
        <v>68</v>
      </c>
      <c r="X11" s="110"/>
      <c r="Y11" s="110" t="s">
        <v>69</v>
      </c>
      <c r="Z11" s="110"/>
      <c r="AA11" s="110" t="s">
        <v>70</v>
      </c>
      <c r="AB11" s="110"/>
      <c r="AC11" s="110" t="s">
        <v>71</v>
      </c>
      <c r="AD11" s="110"/>
      <c r="AE11" s="110" t="s">
        <v>58</v>
      </c>
    </row>
    <row r="12" spans="1:31" s="103" customFormat="1" ht="21" customHeight="1" x14ac:dyDescent="0.3">
      <c r="C12" s="105" t="s">
        <v>38</v>
      </c>
      <c r="E12" s="107" t="s">
        <v>72</v>
      </c>
      <c r="G12" s="107" t="s">
        <v>73</v>
      </c>
      <c r="I12" s="107" t="s">
        <v>74</v>
      </c>
      <c r="K12" s="107" t="s">
        <v>75</v>
      </c>
      <c r="L12" s="110"/>
      <c r="M12" s="107" t="s">
        <v>76</v>
      </c>
      <c r="N12" s="110"/>
      <c r="O12" s="107" t="s">
        <v>77</v>
      </c>
      <c r="P12" s="110"/>
      <c r="Q12" s="107" t="s">
        <v>78</v>
      </c>
      <c r="R12" s="110"/>
      <c r="S12" s="107" t="s">
        <v>79</v>
      </c>
      <c r="T12" s="110"/>
      <c r="U12" s="107" t="s">
        <v>80</v>
      </c>
      <c r="V12" s="110"/>
      <c r="W12" s="107" t="s">
        <v>81</v>
      </c>
      <c r="X12" s="110"/>
      <c r="Y12" s="107" t="s">
        <v>82</v>
      </c>
      <c r="Z12" s="110"/>
      <c r="AA12" s="107" t="s">
        <v>83</v>
      </c>
      <c r="AB12" s="110"/>
      <c r="AC12" s="107" t="s">
        <v>84</v>
      </c>
      <c r="AD12" s="110"/>
      <c r="AE12" s="107" t="s">
        <v>82</v>
      </c>
    </row>
    <row r="13" spans="1:31" s="103" customFormat="1" ht="6" customHeight="1" x14ac:dyDescent="0.3">
      <c r="E13" s="110"/>
      <c r="G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pans="1:31" s="103" customFormat="1" ht="21" customHeight="1" x14ac:dyDescent="0.3">
      <c r="A14" s="102" t="s">
        <v>85</v>
      </c>
      <c r="B14" s="102"/>
      <c r="C14" s="114"/>
      <c r="E14" s="90"/>
      <c r="F14" s="115"/>
      <c r="G14" s="90"/>
      <c r="H14" s="115"/>
      <c r="I14" s="90"/>
      <c r="J14" s="115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104"/>
      <c r="Y14" s="104"/>
      <c r="Z14" s="104"/>
      <c r="AA14" s="104"/>
      <c r="AB14" s="104"/>
      <c r="AC14" s="90"/>
      <c r="AD14" s="104"/>
      <c r="AE14" s="104"/>
    </row>
    <row r="15" spans="1:31" s="103" customFormat="1" ht="21" customHeight="1" x14ac:dyDescent="0.3">
      <c r="B15" s="102" t="s">
        <v>86</v>
      </c>
      <c r="C15" s="114"/>
      <c r="E15" s="90">
        <v>5213800</v>
      </c>
      <c r="F15" s="115"/>
      <c r="G15" s="90">
        <v>9644040</v>
      </c>
      <c r="H15" s="115"/>
      <c r="I15" s="90">
        <v>15904897</v>
      </c>
      <c r="J15" s="115"/>
      <c r="K15" s="90">
        <v>5123</v>
      </c>
      <c r="L15" s="90"/>
      <c r="M15" s="90">
        <v>585028</v>
      </c>
      <c r="N15" s="90"/>
      <c r="O15" s="90">
        <v>5489351</v>
      </c>
      <c r="P15" s="90"/>
      <c r="Q15" s="90">
        <v>-392713</v>
      </c>
      <c r="R15" s="90"/>
      <c r="S15" s="90">
        <v>1176438</v>
      </c>
      <c r="T15" s="90"/>
      <c r="U15" s="90">
        <v>157259</v>
      </c>
      <c r="V15" s="90"/>
      <c r="W15" s="90">
        <v>354853</v>
      </c>
      <c r="X15" s="104"/>
      <c r="Y15" s="90">
        <v>1295837</v>
      </c>
      <c r="Z15" s="104"/>
      <c r="AA15" s="90">
        <v>38138076</v>
      </c>
      <c r="AB15" s="104"/>
      <c r="AC15" s="90">
        <v>14576498</v>
      </c>
      <c r="AD15" s="104"/>
      <c r="AE15" s="90">
        <v>52714574</v>
      </c>
    </row>
    <row r="16" spans="1:31" s="103" customFormat="1" ht="6" customHeight="1" x14ac:dyDescent="0.3">
      <c r="A16" s="116"/>
      <c r="C16" s="114"/>
      <c r="E16" s="90"/>
      <c r="F16" s="115"/>
      <c r="G16" s="90"/>
      <c r="H16" s="115"/>
      <c r="I16" s="90"/>
      <c r="J16" s="115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104"/>
      <c r="Y16" s="104"/>
      <c r="Z16" s="104"/>
      <c r="AA16" s="104"/>
      <c r="AB16" s="104"/>
      <c r="AC16" s="90"/>
      <c r="AD16" s="104"/>
      <c r="AE16" s="104"/>
    </row>
    <row r="17" spans="1:31" s="103" customFormat="1" ht="21" customHeight="1" x14ac:dyDescent="0.3">
      <c r="A17" s="117" t="s">
        <v>87</v>
      </c>
      <c r="B17" s="102"/>
      <c r="E17" s="104"/>
      <c r="G17" s="104"/>
      <c r="I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</row>
    <row r="18" spans="1:31" s="103" customFormat="1" ht="21" customHeight="1" x14ac:dyDescent="0.3">
      <c r="A18" s="117"/>
      <c r="B18" s="102" t="s">
        <v>88</v>
      </c>
      <c r="C18" s="114"/>
      <c r="E18" s="104"/>
      <c r="G18" s="104"/>
      <c r="I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1:31" s="103" customFormat="1" ht="21" customHeight="1" x14ac:dyDescent="0.3">
      <c r="A19" s="117"/>
      <c r="B19" s="102" t="s">
        <v>89</v>
      </c>
      <c r="C19" s="114"/>
      <c r="E19" s="104"/>
      <c r="G19" s="104"/>
      <c r="I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1:31" s="103" customFormat="1" ht="21" customHeight="1" x14ac:dyDescent="0.3">
      <c r="A20" s="103" t="s">
        <v>90</v>
      </c>
      <c r="C20" s="114"/>
      <c r="E20" s="2">
        <v>0</v>
      </c>
      <c r="G20" s="2">
        <v>0</v>
      </c>
      <c r="I20" s="2">
        <v>0</v>
      </c>
      <c r="K20" s="2">
        <v>0</v>
      </c>
      <c r="L20" s="92"/>
      <c r="M20" s="2">
        <v>0</v>
      </c>
      <c r="O20" s="2">
        <v>0</v>
      </c>
      <c r="Q20" s="2">
        <v>0</v>
      </c>
      <c r="S20" s="2">
        <v>0</v>
      </c>
      <c r="U20" s="2">
        <v>0</v>
      </c>
      <c r="W20" s="2">
        <v>0</v>
      </c>
      <c r="Y20" s="104">
        <v>0</v>
      </c>
      <c r="AA20" s="104">
        <v>0</v>
      </c>
      <c r="AC20" s="2">
        <v>16661</v>
      </c>
      <c r="AE20" s="104">
        <f>SUM(AC20,AA20)</f>
        <v>16661</v>
      </c>
    </row>
    <row r="21" spans="1:31" s="103" customFormat="1" ht="21" customHeight="1" x14ac:dyDescent="0.3">
      <c r="A21" s="103" t="s">
        <v>91</v>
      </c>
      <c r="C21" s="114"/>
      <c r="E21" s="2">
        <v>0</v>
      </c>
      <c r="G21" s="2">
        <v>0</v>
      </c>
      <c r="I21" s="2">
        <v>0</v>
      </c>
      <c r="K21" s="2">
        <v>0</v>
      </c>
      <c r="L21" s="92"/>
      <c r="M21" s="2">
        <v>0</v>
      </c>
      <c r="O21" s="2">
        <v>-660712</v>
      </c>
      <c r="Q21" s="2">
        <v>0</v>
      </c>
      <c r="S21" s="2">
        <v>0</v>
      </c>
      <c r="U21" s="2">
        <v>0</v>
      </c>
      <c r="W21" s="2">
        <v>0</v>
      </c>
      <c r="Y21" s="104">
        <v>0</v>
      </c>
      <c r="AA21" s="104">
        <v>-660712</v>
      </c>
      <c r="AC21" s="2">
        <v>0</v>
      </c>
      <c r="AE21" s="104">
        <f>SUM(AC21,AA21)</f>
        <v>-660712</v>
      </c>
    </row>
    <row r="22" spans="1:31" s="103" customFormat="1" ht="21" customHeight="1" x14ac:dyDescent="0.3">
      <c r="A22" s="103" t="s">
        <v>92</v>
      </c>
      <c r="C22" s="114">
        <v>19</v>
      </c>
      <c r="E22" s="2">
        <v>0</v>
      </c>
      <c r="G22" s="2">
        <v>0</v>
      </c>
      <c r="I22" s="2">
        <v>0</v>
      </c>
      <c r="K22" s="2">
        <v>0</v>
      </c>
      <c r="L22" s="92"/>
      <c r="M22" s="2">
        <v>0</v>
      </c>
      <c r="O22" s="2">
        <v>-938484</v>
      </c>
      <c r="Q22" s="2">
        <v>0</v>
      </c>
      <c r="S22" s="2">
        <v>0</v>
      </c>
      <c r="U22" s="2">
        <v>0</v>
      </c>
      <c r="W22" s="2">
        <v>0</v>
      </c>
      <c r="Y22" s="104">
        <v>0</v>
      </c>
      <c r="AA22" s="104">
        <v>-938484</v>
      </c>
      <c r="AC22" s="2">
        <v>0</v>
      </c>
      <c r="AE22" s="104">
        <f>SUM(AC22,AA22)</f>
        <v>-938484</v>
      </c>
    </row>
    <row r="23" spans="1:31" s="103" customFormat="1" ht="21" customHeight="1" x14ac:dyDescent="0.3">
      <c r="A23" s="103" t="s">
        <v>93</v>
      </c>
      <c r="C23" s="114"/>
      <c r="E23" s="2">
        <v>0</v>
      </c>
      <c r="G23" s="2">
        <v>0</v>
      </c>
      <c r="I23" s="2">
        <v>0</v>
      </c>
      <c r="K23" s="2">
        <v>0</v>
      </c>
      <c r="L23" s="92"/>
      <c r="M23" s="2">
        <v>0</v>
      </c>
      <c r="O23" s="2">
        <v>0</v>
      </c>
      <c r="Q23" s="2">
        <v>0</v>
      </c>
      <c r="S23" s="2">
        <v>0</v>
      </c>
      <c r="U23" s="2">
        <v>0</v>
      </c>
      <c r="W23" s="2">
        <v>0</v>
      </c>
      <c r="Y23" s="104">
        <v>0</v>
      </c>
      <c r="AA23" s="104">
        <v>0</v>
      </c>
      <c r="AC23" s="2">
        <v>-582610</v>
      </c>
      <c r="AE23" s="104">
        <f>SUM(AC23,AA23)</f>
        <v>-582610</v>
      </c>
    </row>
    <row r="24" spans="1:31" s="103" customFormat="1" ht="21" customHeight="1" x14ac:dyDescent="0.3">
      <c r="A24" s="103" t="s">
        <v>94</v>
      </c>
      <c r="C24" s="114"/>
      <c r="E24" s="2"/>
      <c r="G24" s="2"/>
      <c r="I24" s="2"/>
      <c r="K24" s="2"/>
      <c r="L24" s="92"/>
      <c r="M24" s="2"/>
      <c r="O24" s="2"/>
      <c r="Q24" s="2"/>
      <c r="S24" s="2"/>
      <c r="U24" s="2"/>
      <c r="W24" s="2"/>
      <c r="Y24" s="104"/>
      <c r="AA24" s="104"/>
      <c r="AC24" s="2"/>
      <c r="AE24" s="104"/>
    </row>
    <row r="25" spans="1:31" s="103" customFormat="1" ht="21" customHeight="1" x14ac:dyDescent="0.3">
      <c r="B25" s="103" t="s">
        <v>95</v>
      </c>
      <c r="C25" s="114"/>
      <c r="E25" s="3">
        <v>0</v>
      </c>
      <c r="G25" s="3">
        <v>0</v>
      </c>
      <c r="I25" s="3">
        <v>0</v>
      </c>
      <c r="K25" s="3">
        <v>0</v>
      </c>
      <c r="L25" s="92"/>
      <c r="M25" s="3">
        <v>0</v>
      </c>
      <c r="N25" s="92"/>
      <c r="O25" s="3">
        <v>769231</v>
      </c>
      <c r="P25" s="92"/>
      <c r="Q25" s="3">
        <v>-1176741</v>
      </c>
      <c r="R25" s="92"/>
      <c r="S25" s="3">
        <v>-243760</v>
      </c>
      <c r="T25" s="92"/>
      <c r="U25" s="3">
        <v>-37646</v>
      </c>
      <c r="V25" s="92"/>
      <c r="W25" s="3">
        <v>0</v>
      </c>
      <c r="X25" s="92"/>
      <c r="Y25" s="118">
        <v>-1458147</v>
      </c>
      <c r="Z25" s="104"/>
      <c r="AA25" s="118">
        <v>-688916</v>
      </c>
      <c r="AB25" s="4"/>
      <c r="AC25" s="3">
        <v>1339153</v>
      </c>
      <c r="AD25" s="4"/>
      <c r="AE25" s="118">
        <f>SUM(AC25,AA25)</f>
        <v>650237</v>
      </c>
    </row>
    <row r="26" spans="1:31" s="103" customFormat="1" ht="6" customHeight="1" x14ac:dyDescent="0.3">
      <c r="A26" s="116"/>
      <c r="E26" s="4"/>
      <c r="G26" s="4"/>
      <c r="I26" s="4"/>
      <c r="K26" s="4"/>
      <c r="L26" s="4"/>
      <c r="M26" s="4"/>
      <c r="N26" s="10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s="103" customFormat="1" ht="21" customHeight="1" x14ac:dyDescent="0.3">
      <c r="A27" s="117" t="s">
        <v>96</v>
      </c>
      <c r="B27" s="117"/>
      <c r="C27" s="117"/>
    </row>
    <row r="28" spans="1:31" s="103" customFormat="1" ht="21" customHeight="1" thickBot="1" x14ac:dyDescent="0.35">
      <c r="B28" s="102" t="s">
        <v>89</v>
      </c>
      <c r="E28" s="119">
        <f>SUM(E15:E25)</f>
        <v>5213800</v>
      </c>
      <c r="G28" s="119">
        <f>SUM(G15:G25)</f>
        <v>9644040</v>
      </c>
      <c r="I28" s="119">
        <f>SUM(I15:I25)</f>
        <v>15904897</v>
      </c>
      <c r="K28" s="119">
        <f>SUM(K15:K25)</f>
        <v>5123</v>
      </c>
      <c r="L28" s="104"/>
      <c r="M28" s="119">
        <f>SUM(M15:M25)</f>
        <v>585028</v>
      </c>
      <c r="N28" s="104"/>
      <c r="O28" s="119">
        <f>SUM(O15:O25)</f>
        <v>4659386</v>
      </c>
      <c r="P28" s="104"/>
      <c r="Q28" s="119">
        <f>SUM(Q15:Q25)</f>
        <v>-1569454</v>
      </c>
      <c r="R28" s="104"/>
      <c r="S28" s="119">
        <f>SUM(S15:S25)</f>
        <v>932678</v>
      </c>
      <c r="T28" s="104"/>
      <c r="U28" s="119">
        <f>SUM(U15:U25)</f>
        <v>119613</v>
      </c>
      <c r="V28" s="104"/>
      <c r="W28" s="119">
        <f>SUM(W15:W25)</f>
        <v>354853</v>
      </c>
      <c r="X28" s="104"/>
      <c r="Y28" s="119">
        <f>SUM(Y15:Y25)</f>
        <v>-162310</v>
      </c>
      <c r="Z28" s="104"/>
      <c r="AA28" s="119">
        <f>SUM(AA15:AA25)</f>
        <v>35849964</v>
      </c>
      <c r="AB28" s="104"/>
      <c r="AC28" s="119">
        <f>SUM(AC15:AC25)</f>
        <v>15349702</v>
      </c>
      <c r="AD28" s="104"/>
      <c r="AE28" s="119">
        <f>SUM(AE15:AE25)</f>
        <v>51199666</v>
      </c>
    </row>
    <row r="29" spans="1:31" s="103" customFormat="1" ht="21" customHeight="1" thickTop="1" x14ac:dyDescent="0.3">
      <c r="B29" s="117"/>
      <c r="E29" s="104"/>
      <c r="G29" s="104"/>
      <c r="I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3" customFormat="1" ht="21" customHeight="1" x14ac:dyDescent="0.3">
      <c r="B30" s="117"/>
      <c r="E30" s="104"/>
      <c r="G30" s="104"/>
      <c r="I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</row>
    <row r="31" spans="1:31" s="103" customFormat="1" ht="21" customHeight="1" x14ac:dyDescent="0.3">
      <c r="B31" s="117"/>
      <c r="E31" s="104"/>
      <c r="G31" s="104"/>
      <c r="I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103" customFormat="1" ht="21" customHeight="1" x14ac:dyDescent="0.3">
      <c r="B32" s="117"/>
      <c r="E32" s="104"/>
      <c r="G32" s="104"/>
      <c r="I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s="103" customFormat="1" ht="21" customHeight="1" x14ac:dyDescent="0.3">
      <c r="E33" s="104"/>
      <c r="G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s="103" customFormat="1" ht="5.0999999999999996" customHeight="1" x14ac:dyDescent="0.3">
      <c r="E34" s="104"/>
      <c r="G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ht="21.9" customHeight="1" x14ac:dyDescent="0.3">
      <c r="A35" s="207" t="s">
        <v>36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</row>
  </sheetData>
  <mergeCells count="6">
    <mergeCell ref="A35:AE35"/>
    <mergeCell ref="E5:AC5"/>
    <mergeCell ref="E6:AA6"/>
    <mergeCell ref="Q7:Y7"/>
    <mergeCell ref="Q8:U8"/>
    <mergeCell ref="M9:O9"/>
  </mergeCells>
  <pageMargins left="0.3" right="0.3" top="0.5" bottom="0.6" header="0.49" footer="0.4"/>
  <pageSetup paperSize="9" scale="7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F4A64-DE20-4ADF-BC87-5488C3D9F66D}">
  <dimension ref="A1:AE36"/>
  <sheetViews>
    <sheetView zoomScaleNormal="100" workbookViewId="0">
      <selection activeCell="Q125" sqref="Q125"/>
    </sheetView>
  </sheetViews>
  <sheetFormatPr defaultColWidth="9.33203125" defaultRowHeight="21.75" customHeight="1" x14ac:dyDescent="0.3"/>
  <cols>
    <col min="1" max="1" width="1.5546875" style="95" customWidth="1"/>
    <col min="2" max="2" width="30.5546875" style="95" customWidth="1"/>
    <col min="3" max="3" width="7.88671875" style="120" customWidth="1"/>
    <col min="4" max="4" width="0.6640625" style="95" customWidth="1"/>
    <col min="5" max="5" width="9.6640625" style="96" customWidth="1"/>
    <col min="6" max="6" width="0.6640625" style="95" customWidth="1"/>
    <col min="7" max="7" width="10.44140625" style="96" customWidth="1"/>
    <col min="8" max="8" width="0.6640625" style="95" customWidth="1"/>
    <col min="9" max="9" width="10.33203125" style="95" customWidth="1"/>
    <col min="10" max="10" width="0.6640625" style="95" customWidth="1"/>
    <col min="11" max="11" width="11.88671875" style="96" customWidth="1"/>
    <col min="12" max="12" width="0.6640625" style="96" customWidth="1"/>
    <col min="13" max="13" width="8.6640625" style="96" customWidth="1"/>
    <col min="14" max="14" width="0.6640625" style="96" customWidth="1"/>
    <col min="15" max="15" width="10.6640625" style="96" customWidth="1"/>
    <col min="16" max="16" width="0.6640625" style="96" customWidth="1"/>
    <col min="17" max="17" width="9.33203125" style="96" customWidth="1"/>
    <col min="18" max="18" width="0.6640625" style="96" customWidth="1"/>
    <col min="19" max="19" width="10.33203125" style="96" customWidth="1"/>
    <col min="20" max="20" width="0.6640625" style="96" customWidth="1"/>
    <col min="21" max="21" width="10.6640625" style="96" customWidth="1"/>
    <col min="22" max="22" width="0.6640625" style="96" customWidth="1"/>
    <col min="23" max="23" width="11.6640625" style="96" customWidth="1"/>
    <col min="24" max="24" width="0.6640625" style="96" customWidth="1"/>
    <col min="25" max="25" width="11.6640625" style="96" customWidth="1"/>
    <col min="26" max="26" width="0.6640625" style="96" customWidth="1"/>
    <col min="27" max="27" width="11.6640625" style="96" customWidth="1"/>
    <col min="28" max="28" width="0.6640625" style="96" customWidth="1"/>
    <col min="29" max="29" width="9.44140625" style="96" customWidth="1"/>
    <col min="30" max="30" width="0.6640625" style="96" customWidth="1"/>
    <col min="31" max="31" width="10" style="96" customWidth="1"/>
    <col min="32" max="16384" width="9.33203125" style="95"/>
  </cols>
  <sheetData>
    <row r="1" spans="1:31" ht="21.75" customHeight="1" x14ac:dyDescent="0.3">
      <c r="A1" s="93" t="s">
        <v>0</v>
      </c>
      <c r="B1" s="94"/>
      <c r="AE1" s="97"/>
    </row>
    <row r="2" spans="1:31" ht="21.75" customHeight="1" x14ac:dyDescent="0.3">
      <c r="A2" s="93" t="s">
        <v>97</v>
      </c>
      <c r="B2" s="94"/>
    </row>
    <row r="3" spans="1:31" ht="21.75" customHeight="1" x14ac:dyDescent="0.3">
      <c r="A3" s="98" t="s">
        <v>37</v>
      </c>
      <c r="B3" s="99"/>
      <c r="C3" s="121"/>
      <c r="D3" s="100"/>
      <c r="E3" s="101"/>
      <c r="F3" s="100"/>
      <c r="G3" s="101"/>
      <c r="H3" s="100"/>
      <c r="I3" s="100"/>
      <c r="J3" s="100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</row>
    <row r="4" spans="1:31" s="103" customFormat="1" ht="19.2" customHeight="1" x14ac:dyDescent="0.3">
      <c r="A4" s="102"/>
      <c r="C4" s="114"/>
      <c r="E4" s="104"/>
      <c r="G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</row>
    <row r="5" spans="1:31" s="103" customFormat="1" ht="21" customHeight="1" x14ac:dyDescent="0.3">
      <c r="A5" s="102"/>
      <c r="C5" s="114"/>
      <c r="E5" s="208" t="s">
        <v>3</v>
      </c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106"/>
      <c r="AE5" s="107" t="s">
        <v>7</v>
      </c>
    </row>
    <row r="6" spans="1:31" s="103" customFormat="1" ht="21" customHeight="1" x14ac:dyDescent="0.3">
      <c r="A6" s="102"/>
      <c r="C6" s="114"/>
      <c r="E6" s="209" t="s">
        <v>44</v>
      </c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108"/>
      <c r="AC6" s="108"/>
      <c r="AD6" s="108"/>
      <c r="AE6" s="108"/>
    </row>
    <row r="7" spans="1:31" s="103" customFormat="1" ht="21" customHeight="1" x14ac:dyDescent="0.5">
      <c r="A7" s="102"/>
      <c r="C7" s="114"/>
      <c r="E7" s="108"/>
      <c r="G7" s="108"/>
      <c r="K7" s="108"/>
      <c r="L7" s="108"/>
      <c r="M7" s="108"/>
      <c r="N7" s="108"/>
      <c r="O7" s="108"/>
      <c r="P7" s="108"/>
      <c r="Q7" s="209" t="s">
        <v>45</v>
      </c>
      <c r="R7" s="209"/>
      <c r="S7" s="209"/>
      <c r="T7" s="209"/>
      <c r="U7" s="209"/>
      <c r="V7" s="209"/>
      <c r="W7" s="209"/>
      <c r="X7" s="209"/>
      <c r="Y7" s="209"/>
      <c r="Z7" s="109"/>
      <c r="AA7" s="108"/>
      <c r="AB7" s="108"/>
      <c r="AC7" s="108"/>
      <c r="AD7" s="108"/>
      <c r="AE7" s="108"/>
    </row>
    <row r="8" spans="1:31" s="103" customFormat="1" ht="21" customHeight="1" x14ac:dyDescent="0.3">
      <c r="C8" s="114"/>
      <c r="E8" s="110"/>
      <c r="G8" s="110"/>
      <c r="L8" s="110"/>
      <c r="P8" s="110"/>
      <c r="Q8" s="208" t="s">
        <v>46</v>
      </c>
      <c r="R8" s="208"/>
      <c r="S8" s="208"/>
      <c r="T8" s="208"/>
      <c r="U8" s="208"/>
      <c r="V8" s="110"/>
      <c r="W8" s="110"/>
      <c r="AD8" s="110"/>
      <c r="AE8" s="110"/>
    </row>
    <row r="9" spans="1:31" s="103" customFormat="1" ht="21" customHeight="1" x14ac:dyDescent="0.3">
      <c r="C9" s="114"/>
      <c r="E9" s="104"/>
      <c r="G9" s="104"/>
      <c r="K9" s="104"/>
      <c r="L9" s="104"/>
      <c r="M9" s="104"/>
      <c r="N9" s="104"/>
      <c r="O9" s="104"/>
      <c r="P9" s="104"/>
      <c r="Q9" s="104"/>
      <c r="R9" s="104"/>
      <c r="S9" s="104"/>
      <c r="T9" s="108"/>
      <c r="U9" s="110" t="s">
        <v>98</v>
      </c>
      <c r="V9" s="110"/>
      <c r="W9" s="104"/>
      <c r="X9" s="104"/>
      <c r="Y9" s="104"/>
      <c r="Z9" s="104"/>
      <c r="AA9" s="104"/>
      <c r="AB9" s="104"/>
      <c r="AC9" s="104"/>
      <c r="AD9" s="104"/>
      <c r="AE9" s="104"/>
    </row>
    <row r="10" spans="1:31" s="103" customFormat="1" ht="21" customHeight="1" x14ac:dyDescent="0.3">
      <c r="C10" s="114"/>
      <c r="E10" s="110"/>
      <c r="G10" s="110"/>
      <c r="L10" s="110"/>
      <c r="M10" s="208" t="s">
        <v>47</v>
      </c>
      <c r="N10" s="208"/>
      <c r="O10" s="208"/>
      <c r="P10" s="110"/>
      <c r="Q10" s="108"/>
      <c r="R10" s="108"/>
      <c r="S10" s="108"/>
      <c r="T10" s="110"/>
      <c r="U10" s="110" t="s">
        <v>99</v>
      </c>
      <c r="V10" s="110"/>
      <c r="W10" s="110" t="s">
        <v>49</v>
      </c>
      <c r="Y10" s="110" t="s">
        <v>50</v>
      </c>
      <c r="AD10" s="110"/>
      <c r="AE10" s="110"/>
    </row>
    <row r="11" spans="1:31" s="103" customFormat="1" ht="21" customHeight="1" x14ac:dyDescent="0.3">
      <c r="C11" s="114"/>
      <c r="I11" s="111" t="s">
        <v>51</v>
      </c>
      <c r="K11" s="110" t="s">
        <v>52</v>
      </c>
      <c r="L11" s="110"/>
      <c r="M11" s="110" t="s">
        <v>53</v>
      </c>
      <c r="N11" s="110"/>
      <c r="O11" s="110"/>
      <c r="P11" s="110"/>
      <c r="Q11" s="110"/>
      <c r="R11" s="110"/>
      <c r="S11" s="110" t="s">
        <v>54</v>
      </c>
      <c r="T11" s="110"/>
      <c r="U11" s="110" t="s">
        <v>55</v>
      </c>
      <c r="V11" s="110"/>
      <c r="W11" s="111" t="s">
        <v>56</v>
      </c>
      <c r="X11" s="110"/>
      <c r="Y11" s="110" t="s">
        <v>57</v>
      </c>
      <c r="Z11" s="110"/>
      <c r="AA11" s="112" t="s">
        <v>58</v>
      </c>
      <c r="AB11" s="110"/>
      <c r="AC11" s="110" t="s">
        <v>59</v>
      </c>
    </row>
    <row r="12" spans="1:31" s="103" customFormat="1" ht="21" customHeight="1" x14ac:dyDescent="0.3">
      <c r="C12" s="114"/>
      <c r="E12" s="110" t="s">
        <v>60</v>
      </c>
      <c r="G12" s="110" t="s">
        <v>61</v>
      </c>
      <c r="I12" s="111" t="s">
        <v>62</v>
      </c>
      <c r="K12" s="113" t="s">
        <v>63</v>
      </c>
      <c r="L12" s="110"/>
      <c r="M12" s="113" t="s">
        <v>64</v>
      </c>
      <c r="N12" s="110"/>
      <c r="O12" s="110"/>
      <c r="P12" s="110"/>
      <c r="Q12" s="110" t="s">
        <v>65</v>
      </c>
      <c r="R12" s="110"/>
      <c r="S12" s="110" t="s">
        <v>66</v>
      </c>
      <c r="T12" s="110"/>
      <c r="U12" s="110" t="s">
        <v>67</v>
      </c>
      <c r="V12" s="110"/>
      <c r="W12" s="110" t="s">
        <v>68</v>
      </c>
      <c r="X12" s="110"/>
      <c r="Y12" s="110" t="s">
        <v>69</v>
      </c>
      <c r="Z12" s="110"/>
      <c r="AA12" s="110" t="s">
        <v>70</v>
      </c>
      <c r="AB12" s="110"/>
      <c r="AC12" s="110" t="s">
        <v>71</v>
      </c>
      <c r="AD12" s="110"/>
      <c r="AE12" s="110" t="s">
        <v>58</v>
      </c>
    </row>
    <row r="13" spans="1:31" s="103" customFormat="1" ht="21" customHeight="1" x14ac:dyDescent="0.3">
      <c r="C13" s="105" t="s">
        <v>38</v>
      </c>
      <c r="E13" s="107" t="s">
        <v>72</v>
      </c>
      <c r="G13" s="107" t="s">
        <v>73</v>
      </c>
      <c r="I13" s="107" t="s">
        <v>74</v>
      </c>
      <c r="K13" s="107" t="s">
        <v>75</v>
      </c>
      <c r="L13" s="110"/>
      <c r="M13" s="107" t="s">
        <v>76</v>
      </c>
      <c r="N13" s="110"/>
      <c r="O13" s="107" t="s">
        <v>77</v>
      </c>
      <c r="P13" s="110"/>
      <c r="Q13" s="107" t="s">
        <v>78</v>
      </c>
      <c r="R13" s="110"/>
      <c r="S13" s="107" t="s">
        <v>79</v>
      </c>
      <c r="T13" s="110"/>
      <c r="U13" s="107" t="s">
        <v>80</v>
      </c>
      <c r="V13" s="110"/>
      <c r="W13" s="107" t="s">
        <v>81</v>
      </c>
      <c r="X13" s="110"/>
      <c r="Y13" s="107" t="s">
        <v>82</v>
      </c>
      <c r="Z13" s="110"/>
      <c r="AA13" s="107" t="s">
        <v>83</v>
      </c>
      <c r="AB13" s="110"/>
      <c r="AC13" s="107" t="s">
        <v>84</v>
      </c>
      <c r="AD13" s="110"/>
      <c r="AE13" s="107" t="s">
        <v>82</v>
      </c>
    </row>
    <row r="14" spans="1:31" s="103" customFormat="1" ht="6" customHeight="1" x14ac:dyDescent="0.3">
      <c r="C14" s="114"/>
      <c r="E14" s="110"/>
      <c r="G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</row>
    <row r="15" spans="1:31" s="103" customFormat="1" ht="21" customHeight="1" x14ac:dyDescent="0.3">
      <c r="A15" s="102" t="s">
        <v>85</v>
      </c>
      <c r="B15" s="102"/>
      <c r="C15" s="114"/>
      <c r="E15" s="90"/>
      <c r="F15" s="115"/>
      <c r="G15" s="90"/>
      <c r="H15" s="115"/>
      <c r="I15" s="90"/>
      <c r="J15" s="115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104"/>
      <c r="Y15" s="104"/>
      <c r="Z15" s="104"/>
      <c r="AA15" s="104"/>
      <c r="AB15" s="104"/>
      <c r="AC15" s="90"/>
      <c r="AD15" s="104"/>
      <c r="AE15" s="104"/>
    </row>
    <row r="16" spans="1:31" s="103" customFormat="1" ht="21" customHeight="1" x14ac:dyDescent="0.3">
      <c r="B16" s="102" t="s">
        <v>100</v>
      </c>
      <c r="C16" s="114"/>
      <c r="E16" s="90">
        <v>5213800</v>
      </c>
      <c r="F16" s="115"/>
      <c r="G16" s="90">
        <v>9644040</v>
      </c>
      <c r="H16" s="115"/>
      <c r="I16" s="90">
        <v>15906112</v>
      </c>
      <c r="J16" s="115"/>
      <c r="K16" s="90">
        <v>5123</v>
      </c>
      <c r="L16" s="115"/>
      <c r="M16" s="90">
        <v>585028</v>
      </c>
      <c r="N16" s="115"/>
      <c r="O16" s="90">
        <v>5179812</v>
      </c>
      <c r="P16" s="115"/>
      <c r="Q16" s="90">
        <v>-2066025</v>
      </c>
      <c r="R16" s="115"/>
      <c r="S16" s="90">
        <v>1149068</v>
      </c>
      <c r="T16" s="115"/>
      <c r="U16" s="90">
        <v>114370</v>
      </c>
      <c r="V16" s="115"/>
      <c r="W16" s="90">
        <v>354853</v>
      </c>
      <c r="X16" s="104"/>
      <c r="Y16" s="90">
        <f>SUM(W16,U16,Q16,S16)</f>
        <v>-447734</v>
      </c>
      <c r="Z16" s="104"/>
      <c r="AA16" s="90">
        <f>SUM(Y16,O16,M16,K16,I16,G16,E16)</f>
        <v>36086181</v>
      </c>
      <c r="AB16" s="104"/>
      <c r="AC16" s="90">
        <v>15585329</v>
      </c>
      <c r="AD16" s="104"/>
      <c r="AE16" s="90">
        <f>SUM(AA16,AC16)</f>
        <v>51671510</v>
      </c>
    </row>
    <row r="17" spans="1:31" s="103" customFormat="1" ht="6" customHeight="1" x14ac:dyDescent="0.3">
      <c r="A17" s="116"/>
      <c r="C17" s="114"/>
      <c r="E17" s="90"/>
      <c r="F17" s="115"/>
      <c r="G17" s="90"/>
      <c r="H17" s="115"/>
      <c r="I17" s="90"/>
      <c r="J17" s="115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104"/>
      <c r="Y17" s="104"/>
      <c r="Z17" s="104"/>
      <c r="AA17" s="104"/>
      <c r="AB17" s="104"/>
      <c r="AC17" s="90"/>
      <c r="AD17" s="104"/>
      <c r="AE17" s="104"/>
    </row>
    <row r="18" spans="1:31" s="103" customFormat="1" ht="21" customHeight="1" x14ac:dyDescent="0.3">
      <c r="A18" s="117" t="s">
        <v>87</v>
      </c>
      <c r="B18" s="102"/>
      <c r="C18" s="114"/>
      <c r="E18" s="104"/>
      <c r="G18" s="104"/>
      <c r="I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1:31" s="103" customFormat="1" ht="21" customHeight="1" x14ac:dyDescent="0.3">
      <c r="A19" s="117"/>
      <c r="B19" s="102" t="s">
        <v>88</v>
      </c>
      <c r="C19" s="114"/>
      <c r="E19" s="104"/>
      <c r="G19" s="104"/>
      <c r="I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1:31" s="103" customFormat="1" ht="21" customHeight="1" x14ac:dyDescent="0.3">
      <c r="A20" s="117"/>
      <c r="B20" s="102" t="s">
        <v>101</v>
      </c>
      <c r="C20" s="114"/>
      <c r="E20" s="104"/>
      <c r="G20" s="104"/>
      <c r="I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</row>
    <row r="21" spans="1:31" s="103" customFormat="1" ht="21" customHeight="1" x14ac:dyDescent="0.3">
      <c r="A21" s="122" t="s">
        <v>102</v>
      </c>
      <c r="B21" s="102"/>
      <c r="C21" s="114"/>
      <c r="E21" s="104">
        <v>0</v>
      </c>
      <c r="G21" s="104">
        <v>0</v>
      </c>
      <c r="I21" s="104">
        <v>0</v>
      </c>
      <c r="K21" s="104">
        <v>0</v>
      </c>
      <c r="M21" s="104">
        <v>0</v>
      </c>
      <c r="O21" s="104">
        <v>0</v>
      </c>
      <c r="Q21" s="104">
        <v>0</v>
      </c>
      <c r="S21" s="104">
        <v>0</v>
      </c>
      <c r="U21" s="104">
        <v>0</v>
      </c>
      <c r="W21" s="104">
        <v>0</v>
      </c>
      <c r="Y21" s="104">
        <f>SUM(W21,U21,Q21,S21)</f>
        <v>0</v>
      </c>
      <c r="AA21" s="104">
        <f>SUM(Y21,O21,M21,K21,I21,G21,E21)</f>
        <v>0</v>
      </c>
      <c r="AC21" s="104">
        <v>848</v>
      </c>
      <c r="AE21" s="104">
        <f>SUM(AC21,AA21)</f>
        <v>848</v>
      </c>
    </row>
    <row r="22" spans="1:31" s="103" customFormat="1" ht="21" customHeight="1" x14ac:dyDescent="0.3">
      <c r="A22" s="103" t="s">
        <v>90</v>
      </c>
      <c r="C22" s="114"/>
      <c r="E22" s="104">
        <v>0</v>
      </c>
      <c r="G22" s="104">
        <v>0</v>
      </c>
      <c r="I22" s="104">
        <v>0</v>
      </c>
      <c r="K22" s="104">
        <v>0</v>
      </c>
      <c r="M22" s="104">
        <v>0</v>
      </c>
      <c r="O22" s="104">
        <v>0</v>
      </c>
      <c r="Q22" s="104">
        <v>0</v>
      </c>
      <c r="S22" s="104">
        <v>0</v>
      </c>
      <c r="U22" s="104">
        <v>0</v>
      </c>
      <c r="W22" s="104">
        <v>0</v>
      </c>
      <c r="Y22" s="104">
        <f>SUM(W22,U22,Q22,S22)</f>
        <v>0</v>
      </c>
      <c r="AA22" s="104">
        <f>SUM(Y22,O22,M22,K22,I22,G22,E22)</f>
        <v>0</v>
      </c>
      <c r="AC22" s="104">
        <v>34205</v>
      </c>
      <c r="AE22" s="104">
        <f>SUM(AC22,AA22)</f>
        <v>34205</v>
      </c>
    </row>
    <row r="23" spans="1:31" s="103" customFormat="1" ht="21" customHeight="1" x14ac:dyDescent="0.3">
      <c r="A23" s="103" t="s">
        <v>103</v>
      </c>
      <c r="C23" s="114"/>
      <c r="E23" s="2"/>
      <c r="G23" s="2"/>
      <c r="I23" s="2"/>
      <c r="K23" s="2"/>
      <c r="M23" s="2"/>
      <c r="O23" s="2"/>
      <c r="Q23" s="2"/>
      <c r="S23" s="2"/>
      <c r="U23" s="2"/>
      <c r="W23" s="2"/>
      <c r="Y23" s="104"/>
      <c r="AA23" s="104"/>
      <c r="AC23" s="4"/>
      <c r="AE23" s="104"/>
    </row>
    <row r="24" spans="1:31" s="103" customFormat="1" ht="21" customHeight="1" x14ac:dyDescent="0.3">
      <c r="B24" s="103" t="s">
        <v>81</v>
      </c>
      <c r="C24" s="114">
        <v>7</v>
      </c>
      <c r="E24" s="104">
        <v>0</v>
      </c>
      <c r="G24" s="104">
        <v>0</v>
      </c>
      <c r="I24" s="104">
        <v>0</v>
      </c>
      <c r="K24" s="104">
        <v>0</v>
      </c>
      <c r="M24" s="104">
        <v>0</v>
      </c>
      <c r="O24" s="104">
        <v>0</v>
      </c>
      <c r="Q24" s="104">
        <v>0</v>
      </c>
      <c r="S24" s="104">
        <v>0</v>
      </c>
      <c r="U24" s="104">
        <v>0</v>
      </c>
      <c r="W24" s="104">
        <v>392</v>
      </c>
      <c r="Y24" s="104">
        <f>SUM(W24,U24,Q24,S24)</f>
        <v>392</v>
      </c>
      <c r="AA24" s="104">
        <f>SUM(Y24,O24,M24,K24,I24,G24,E24)</f>
        <v>392</v>
      </c>
      <c r="AC24" s="104">
        <v>-392</v>
      </c>
      <c r="AE24" s="104">
        <f>SUM(AC24,AA24)</f>
        <v>0</v>
      </c>
    </row>
    <row r="25" spans="1:31" s="103" customFormat="1" ht="21" customHeight="1" x14ac:dyDescent="0.3">
      <c r="A25" s="103" t="s">
        <v>91</v>
      </c>
      <c r="C25" s="114"/>
      <c r="E25" s="104">
        <v>0</v>
      </c>
      <c r="G25" s="104">
        <v>0</v>
      </c>
      <c r="I25" s="104">
        <v>0</v>
      </c>
      <c r="K25" s="104">
        <v>0</v>
      </c>
      <c r="M25" s="104">
        <v>0</v>
      </c>
      <c r="O25" s="104">
        <v>-688110</v>
      </c>
      <c r="Q25" s="104">
        <v>0</v>
      </c>
      <c r="S25" s="104">
        <v>0</v>
      </c>
      <c r="U25" s="104">
        <v>0</v>
      </c>
      <c r="W25" s="104">
        <v>0</v>
      </c>
      <c r="Y25" s="104">
        <f>SUM(W25,U25,Q25,S25)</f>
        <v>0</v>
      </c>
      <c r="AA25" s="104">
        <f>SUM(Y25,O25,M25,K25,I25,G25,E25)</f>
        <v>-688110</v>
      </c>
      <c r="AC25" s="104">
        <v>0</v>
      </c>
      <c r="AE25" s="104">
        <f>SUM(AC25,AA25)</f>
        <v>-688110</v>
      </c>
    </row>
    <row r="26" spans="1:31" s="103" customFormat="1" ht="21" customHeight="1" x14ac:dyDescent="0.3">
      <c r="A26" s="103" t="s">
        <v>92</v>
      </c>
      <c r="C26" s="114">
        <v>19</v>
      </c>
      <c r="E26" s="104">
        <v>0</v>
      </c>
      <c r="G26" s="104">
        <v>0</v>
      </c>
      <c r="I26" s="104">
        <v>0</v>
      </c>
      <c r="K26" s="104">
        <v>0</v>
      </c>
      <c r="M26" s="104">
        <v>0</v>
      </c>
      <c r="O26" s="104">
        <v>-1120967</v>
      </c>
      <c r="Q26" s="104">
        <v>0</v>
      </c>
      <c r="S26" s="104">
        <v>0</v>
      </c>
      <c r="U26" s="104">
        <v>0</v>
      </c>
      <c r="W26" s="104">
        <v>0</v>
      </c>
      <c r="Y26" s="104">
        <f>SUM(W26,U26,Q26,S26)</f>
        <v>0</v>
      </c>
      <c r="AA26" s="104">
        <f>SUM(Y26,O26,M26,K26,I26,G26,E26)</f>
        <v>-1120967</v>
      </c>
      <c r="AC26" s="104">
        <v>0</v>
      </c>
      <c r="AE26" s="104">
        <f>SUM(AC26,AA26)</f>
        <v>-1120967</v>
      </c>
    </row>
    <row r="27" spans="1:31" s="103" customFormat="1" ht="21" customHeight="1" x14ac:dyDescent="0.3">
      <c r="A27" s="103" t="s">
        <v>93</v>
      </c>
      <c r="C27" s="114"/>
      <c r="E27" s="104">
        <v>0</v>
      </c>
      <c r="G27" s="104">
        <v>0</v>
      </c>
      <c r="I27" s="104">
        <v>0</v>
      </c>
      <c r="K27" s="104">
        <v>0</v>
      </c>
      <c r="M27" s="104">
        <v>0</v>
      </c>
      <c r="O27" s="104">
        <v>0</v>
      </c>
      <c r="Q27" s="104">
        <v>0</v>
      </c>
      <c r="S27" s="104">
        <v>0</v>
      </c>
      <c r="U27" s="104">
        <v>0</v>
      </c>
      <c r="W27" s="104">
        <v>0</v>
      </c>
      <c r="Y27" s="104">
        <f>SUM(W27,U27,Q27,S27)</f>
        <v>0</v>
      </c>
      <c r="AA27" s="104">
        <f>SUM(Y27,O27,M27,K27,I27,G27,E27)</f>
        <v>0</v>
      </c>
      <c r="AC27" s="104">
        <v>-475887</v>
      </c>
      <c r="AE27" s="104">
        <f>SUM(AC27,AA27)</f>
        <v>-475887</v>
      </c>
    </row>
    <row r="28" spans="1:31" s="103" customFormat="1" ht="21" customHeight="1" x14ac:dyDescent="0.3">
      <c r="A28" s="103" t="s">
        <v>27</v>
      </c>
      <c r="B28" s="116"/>
      <c r="C28" s="114"/>
      <c r="E28" s="3">
        <v>0</v>
      </c>
      <c r="F28" s="4"/>
      <c r="G28" s="118">
        <v>0</v>
      </c>
      <c r="H28" s="104"/>
      <c r="I28" s="118">
        <v>0</v>
      </c>
      <c r="J28" s="4"/>
      <c r="K28" s="3">
        <v>0</v>
      </c>
      <c r="L28" s="4"/>
      <c r="M28" s="118">
        <v>0</v>
      </c>
      <c r="O28" s="118">
        <v>1111521</v>
      </c>
      <c r="Q28" s="118">
        <v>-937851</v>
      </c>
      <c r="S28" s="118">
        <v>-460255</v>
      </c>
      <c r="U28" s="118">
        <v>-46926</v>
      </c>
      <c r="W28" s="118">
        <v>0</v>
      </c>
      <c r="X28" s="4"/>
      <c r="Y28" s="118">
        <f>SUM(W28,U28,Q28,S28)</f>
        <v>-1445032</v>
      </c>
      <c r="Z28" s="104"/>
      <c r="AA28" s="118">
        <f>SUM(Y28,O28,M28,K28,I28,G28,E28)</f>
        <v>-333511</v>
      </c>
      <c r="AB28" s="4"/>
      <c r="AC28" s="118">
        <v>933342</v>
      </c>
      <c r="AD28" s="4"/>
      <c r="AE28" s="118">
        <f>SUM(AC28,AA28)</f>
        <v>599831</v>
      </c>
    </row>
    <row r="29" spans="1:31" s="103" customFormat="1" ht="6" customHeight="1" x14ac:dyDescent="0.3">
      <c r="A29" s="116"/>
      <c r="C29" s="114"/>
      <c r="E29" s="4"/>
      <c r="G29" s="4"/>
      <c r="I29" s="4"/>
      <c r="K29" s="4"/>
      <c r="L29" s="4"/>
      <c r="M29" s="4"/>
      <c r="N29" s="10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 s="103" customFormat="1" ht="21" customHeight="1" x14ac:dyDescent="0.3">
      <c r="A30" s="117" t="s">
        <v>96</v>
      </c>
      <c r="B30" s="117"/>
      <c r="C30" s="123"/>
    </row>
    <row r="31" spans="1:31" s="103" customFormat="1" ht="21" customHeight="1" thickBot="1" x14ac:dyDescent="0.35">
      <c r="B31" s="102" t="s">
        <v>101</v>
      </c>
      <c r="C31" s="114"/>
      <c r="E31" s="119">
        <f>SUM(E16:E28)</f>
        <v>5213800</v>
      </c>
      <c r="G31" s="119">
        <f>SUM(G16:G28)</f>
        <v>9644040</v>
      </c>
      <c r="I31" s="119">
        <f>SUM(I16:I28)</f>
        <v>15906112</v>
      </c>
      <c r="K31" s="119">
        <f>SUM(K16:K28)</f>
        <v>5123</v>
      </c>
      <c r="L31" s="104"/>
      <c r="M31" s="119">
        <f>SUM(M16:M28)</f>
        <v>585028</v>
      </c>
      <c r="N31" s="104"/>
      <c r="O31" s="119">
        <f>SUM(O16:O28)</f>
        <v>4482256</v>
      </c>
      <c r="P31" s="104"/>
      <c r="Q31" s="119">
        <f>SUM(Q16:Q28)</f>
        <v>-3003876</v>
      </c>
      <c r="R31" s="104"/>
      <c r="S31" s="119">
        <f>SUM(S16:S28)</f>
        <v>688813</v>
      </c>
      <c r="T31" s="104"/>
      <c r="U31" s="119">
        <f>SUM(U16:U28)</f>
        <v>67444</v>
      </c>
      <c r="V31" s="104"/>
      <c r="W31" s="119">
        <f>SUM(W16:W28)</f>
        <v>355245</v>
      </c>
      <c r="X31" s="104"/>
      <c r="Y31" s="119">
        <f>SUM(Y16:Y28)</f>
        <v>-1892374</v>
      </c>
      <c r="Z31" s="104"/>
      <c r="AA31" s="119">
        <f>SUM(AA16:AA28)</f>
        <v>33943985</v>
      </c>
      <c r="AB31" s="104"/>
      <c r="AC31" s="119">
        <f>SUM(AC16:AC28)</f>
        <v>16077445</v>
      </c>
      <c r="AD31" s="104"/>
      <c r="AE31" s="119">
        <f>SUM(AE16:AE28)</f>
        <v>50021430</v>
      </c>
    </row>
    <row r="32" spans="1:31" s="103" customFormat="1" ht="21" customHeight="1" thickTop="1" x14ac:dyDescent="0.3">
      <c r="B32" s="102"/>
      <c r="C32" s="114"/>
      <c r="E32" s="104"/>
      <c r="G32" s="104"/>
      <c r="I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s="103" customFormat="1" ht="21" customHeight="1" x14ac:dyDescent="0.3">
      <c r="B33" s="102"/>
      <c r="C33" s="114"/>
      <c r="E33" s="104"/>
      <c r="G33" s="104"/>
      <c r="I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s="103" customFormat="1" ht="21" customHeight="1" x14ac:dyDescent="0.3">
      <c r="C34" s="114"/>
      <c r="E34" s="104"/>
      <c r="G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s="103" customFormat="1" ht="11.1" customHeight="1" x14ac:dyDescent="0.3">
      <c r="C35" s="114"/>
      <c r="E35" s="104"/>
      <c r="G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ht="22.35" customHeight="1" x14ac:dyDescent="0.3">
      <c r="A36" s="207" t="s">
        <v>36</v>
      </c>
      <c r="B36" s="207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</row>
  </sheetData>
  <mergeCells count="6">
    <mergeCell ref="A36:AE36"/>
    <mergeCell ref="E5:AC5"/>
    <mergeCell ref="E6:AA6"/>
    <mergeCell ref="Q7:Y7"/>
    <mergeCell ref="Q8:U8"/>
    <mergeCell ref="M10:O10"/>
  </mergeCells>
  <pageMargins left="0.35" right="0.35" top="0.5" bottom="0.6" header="0.49" footer="0.4"/>
  <pageSetup paperSize="9" scale="72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83630-31C8-4F63-AE10-4E4F977CA6B3}">
  <dimension ref="A1:U62"/>
  <sheetViews>
    <sheetView zoomScaleNormal="100" workbookViewId="0">
      <selection activeCell="Q125" sqref="Q125"/>
    </sheetView>
  </sheetViews>
  <sheetFormatPr defaultColWidth="9.33203125" defaultRowHeight="21.75" customHeight="1" x14ac:dyDescent="0.45"/>
  <cols>
    <col min="1" max="2" width="1.5546875" style="129" customWidth="1"/>
    <col min="3" max="3" width="43.5546875" style="129" customWidth="1"/>
    <col min="4" max="4" width="7.44140625" style="154" customWidth="1"/>
    <col min="5" max="5" width="0.88671875" style="129" customWidth="1"/>
    <col min="6" max="6" width="9.6640625" style="129" customWidth="1"/>
    <col min="7" max="7" width="0.88671875" style="129" customWidth="1"/>
    <col min="8" max="8" width="10.6640625" style="129" customWidth="1"/>
    <col min="9" max="9" width="0.88671875" style="129" customWidth="1"/>
    <col min="10" max="10" width="10.6640625" style="129" customWidth="1"/>
    <col min="11" max="11" width="0.88671875" style="129" customWidth="1"/>
    <col min="12" max="12" width="14" style="129" customWidth="1"/>
    <col min="13" max="13" width="0.88671875" style="129" customWidth="1"/>
    <col min="14" max="14" width="10.6640625" style="129" customWidth="1"/>
    <col min="15" max="15" width="0.88671875" style="129" customWidth="1"/>
    <col min="16" max="16" width="11.33203125" style="129" customWidth="1"/>
    <col min="17" max="17" width="0.88671875" style="129" customWidth="1"/>
    <col min="18" max="18" width="18.6640625" style="129" customWidth="1"/>
    <col min="19" max="19" width="0.88671875" style="129" customWidth="1"/>
    <col min="20" max="20" width="10.6640625" style="129" customWidth="1"/>
    <col min="21" max="16384" width="9.33203125" style="129"/>
  </cols>
  <sheetData>
    <row r="1" spans="1:20" ht="21.75" customHeight="1" x14ac:dyDescent="0.45">
      <c r="A1" s="124" t="s">
        <v>0</v>
      </c>
      <c r="B1" s="125"/>
      <c r="C1" s="125"/>
      <c r="D1" s="126"/>
      <c r="E1" s="127"/>
      <c r="F1" s="127"/>
      <c r="G1" s="128"/>
      <c r="H1" s="128"/>
      <c r="I1" s="128"/>
      <c r="J1" s="128"/>
      <c r="K1" s="128"/>
      <c r="L1" s="127"/>
      <c r="M1" s="128"/>
      <c r="N1" s="127"/>
      <c r="O1" s="128"/>
      <c r="P1" s="127"/>
      <c r="Q1" s="127"/>
      <c r="R1" s="127"/>
      <c r="S1" s="127"/>
      <c r="T1" s="127"/>
    </row>
    <row r="2" spans="1:20" ht="21.75" customHeight="1" x14ac:dyDescent="0.45">
      <c r="A2" s="59" t="s">
        <v>104</v>
      </c>
      <c r="B2" s="130"/>
      <c r="C2" s="130"/>
      <c r="D2" s="131"/>
      <c r="E2" s="132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</row>
    <row r="3" spans="1:20" ht="21.75" customHeight="1" x14ac:dyDescent="0.45">
      <c r="A3" s="133" t="s">
        <v>37</v>
      </c>
      <c r="B3" s="134"/>
      <c r="C3" s="134"/>
      <c r="D3" s="135"/>
      <c r="E3" s="136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s="103" customFormat="1" ht="12.6" customHeight="1" x14ac:dyDescent="0.3">
      <c r="A4" s="102"/>
      <c r="D4" s="114"/>
      <c r="E4" s="104"/>
      <c r="G4" s="104"/>
      <c r="K4" s="104"/>
      <c r="L4" s="104"/>
      <c r="M4" s="104"/>
      <c r="N4" s="104"/>
      <c r="O4" s="104"/>
      <c r="P4" s="104"/>
      <c r="Q4" s="104"/>
      <c r="R4" s="104"/>
      <c r="S4" s="104"/>
      <c r="T4" s="104"/>
    </row>
    <row r="5" spans="1:20" ht="19.95" customHeight="1" x14ac:dyDescent="0.45">
      <c r="A5" s="132"/>
      <c r="B5" s="132"/>
      <c r="C5" s="132"/>
      <c r="D5" s="131"/>
      <c r="E5" s="132"/>
      <c r="F5" s="210" t="s">
        <v>4</v>
      </c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138"/>
      <c r="R5" s="138"/>
      <c r="S5" s="139"/>
      <c r="T5" s="140" t="s">
        <v>7</v>
      </c>
    </row>
    <row r="6" spans="1:20" ht="20.100000000000001" customHeight="1" x14ac:dyDescent="0.45">
      <c r="A6" s="132"/>
      <c r="B6" s="132"/>
      <c r="C6" s="132"/>
      <c r="D6" s="131"/>
      <c r="E6" s="132"/>
      <c r="F6" s="141"/>
      <c r="G6" s="141"/>
      <c r="H6" s="141"/>
      <c r="I6" s="141"/>
      <c r="J6" s="141"/>
      <c r="K6" s="141"/>
      <c r="L6" s="141"/>
      <c r="M6" s="141"/>
      <c r="N6" s="138"/>
      <c r="O6" s="138"/>
      <c r="P6" s="138"/>
      <c r="Q6" s="141"/>
      <c r="R6" s="142" t="s">
        <v>57</v>
      </c>
      <c r="S6" s="143"/>
      <c r="T6" s="144"/>
    </row>
    <row r="7" spans="1:20" ht="20.100000000000001" customHeight="1" x14ac:dyDescent="0.45">
      <c r="A7" s="145"/>
      <c r="B7" s="145"/>
      <c r="C7" s="132"/>
      <c r="D7" s="131"/>
      <c r="E7" s="132"/>
      <c r="F7" s="146"/>
      <c r="G7" s="146"/>
      <c r="H7" s="146"/>
      <c r="I7" s="146"/>
      <c r="J7" s="146"/>
      <c r="K7" s="146"/>
      <c r="L7" s="146"/>
      <c r="M7" s="146"/>
      <c r="N7" s="205" t="s">
        <v>47</v>
      </c>
      <c r="O7" s="205"/>
      <c r="P7" s="205"/>
      <c r="Q7" s="75"/>
      <c r="R7" s="147" t="s">
        <v>105</v>
      </c>
      <c r="S7" s="146"/>
      <c r="T7" s="146"/>
    </row>
    <row r="8" spans="1:20" ht="20.100000000000001" customHeight="1" x14ac:dyDescent="0.45">
      <c r="A8" s="132"/>
      <c r="B8" s="132"/>
      <c r="C8" s="132"/>
      <c r="D8" s="131"/>
      <c r="E8" s="132"/>
      <c r="J8" s="148" t="s">
        <v>51</v>
      </c>
      <c r="K8" s="148"/>
      <c r="L8" s="149" t="s">
        <v>52</v>
      </c>
      <c r="M8" s="148"/>
      <c r="N8" s="150" t="s">
        <v>53</v>
      </c>
      <c r="O8" s="63"/>
      <c r="P8" s="63"/>
      <c r="Q8" s="63"/>
      <c r="R8" s="147" t="s">
        <v>46</v>
      </c>
      <c r="S8" s="148"/>
    </row>
    <row r="9" spans="1:20" ht="20.100000000000001" customHeight="1" x14ac:dyDescent="0.45">
      <c r="A9" s="132"/>
      <c r="B9" s="132"/>
      <c r="C9" s="132"/>
      <c r="D9" s="131"/>
      <c r="E9" s="132"/>
      <c r="F9" s="144" t="s">
        <v>60</v>
      </c>
      <c r="G9" s="144"/>
      <c r="H9" s="144" t="s">
        <v>61</v>
      </c>
      <c r="I9" s="144"/>
      <c r="J9" s="144" t="s">
        <v>62</v>
      </c>
      <c r="K9" s="144"/>
      <c r="L9" s="148" t="s">
        <v>106</v>
      </c>
      <c r="M9" s="148"/>
      <c r="N9" s="72" t="s">
        <v>64</v>
      </c>
      <c r="O9" s="63"/>
      <c r="P9" s="63"/>
      <c r="Q9" s="63"/>
      <c r="R9" s="148" t="s">
        <v>107</v>
      </c>
      <c r="S9" s="148"/>
      <c r="T9" s="144" t="s">
        <v>58</v>
      </c>
    </row>
    <row r="10" spans="1:20" ht="20.100000000000001" customHeight="1" x14ac:dyDescent="0.45">
      <c r="A10" s="132"/>
      <c r="B10" s="132"/>
      <c r="C10" s="132"/>
      <c r="D10" s="105" t="s">
        <v>38</v>
      </c>
      <c r="E10" s="132"/>
      <c r="F10" s="140" t="s">
        <v>72</v>
      </c>
      <c r="G10" s="144"/>
      <c r="H10" s="140" t="s">
        <v>73</v>
      </c>
      <c r="I10" s="144"/>
      <c r="J10" s="140" t="s">
        <v>74</v>
      </c>
      <c r="K10" s="144"/>
      <c r="L10" s="140" t="s">
        <v>108</v>
      </c>
      <c r="M10" s="148"/>
      <c r="N10" s="74" t="s">
        <v>76</v>
      </c>
      <c r="O10" s="150"/>
      <c r="P10" s="74" t="s">
        <v>77</v>
      </c>
      <c r="Q10" s="150"/>
      <c r="R10" s="140" t="s">
        <v>79</v>
      </c>
      <c r="S10" s="144"/>
      <c r="T10" s="140" t="s">
        <v>82</v>
      </c>
    </row>
    <row r="11" spans="1:20" ht="5.0999999999999996" customHeight="1" x14ac:dyDescent="0.45">
      <c r="A11" s="132"/>
      <c r="B11" s="132"/>
      <c r="C11" s="132"/>
      <c r="D11" s="131"/>
      <c r="E11" s="132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</row>
    <row r="12" spans="1:20" ht="20.100000000000001" customHeight="1" x14ac:dyDescent="0.45">
      <c r="A12" s="102" t="s">
        <v>109</v>
      </c>
      <c r="B12" s="102"/>
      <c r="C12" s="132"/>
      <c r="D12" s="131"/>
      <c r="E12" s="132"/>
      <c r="F12" s="92">
        <v>5213800</v>
      </c>
      <c r="G12" s="92"/>
      <c r="H12" s="92">
        <v>9644040</v>
      </c>
      <c r="I12" s="92"/>
      <c r="J12" s="92">
        <v>15904897</v>
      </c>
      <c r="K12" s="92"/>
      <c r="L12" s="92">
        <v>2406</v>
      </c>
      <c r="M12" s="92"/>
      <c r="N12" s="92">
        <v>585028</v>
      </c>
      <c r="O12" s="5"/>
      <c r="P12" s="92">
        <v>3188482</v>
      </c>
      <c r="Q12" s="6"/>
      <c r="R12" s="92">
        <v>29875</v>
      </c>
      <c r="S12" s="6"/>
      <c r="T12" s="92">
        <f>SUM(F12,H12,J12,L12,N12,P12,R12)</f>
        <v>34568528</v>
      </c>
    </row>
    <row r="13" spans="1:20" ht="5.0999999999999996" customHeight="1" x14ac:dyDescent="0.45">
      <c r="A13" s="132"/>
      <c r="B13" s="132"/>
      <c r="C13" s="132"/>
      <c r="D13" s="131"/>
      <c r="E13" s="132"/>
      <c r="S13" s="151"/>
      <c r="T13" s="151"/>
    </row>
    <row r="14" spans="1:20" ht="20.100000000000001" customHeight="1" x14ac:dyDescent="0.45">
      <c r="A14" s="152" t="s">
        <v>110</v>
      </c>
      <c r="B14" s="145"/>
      <c r="C14" s="132"/>
      <c r="D14" s="131"/>
      <c r="E14" s="132"/>
      <c r="S14" s="6"/>
      <c r="T14" s="146"/>
    </row>
    <row r="15" spans="1:20" ht="20.100000000000001" customHeight="1" x14ac:dyDescent="0.45">
      <c r="A15" s="152"/>
      <c r="B15" s="145" t="s">
        <v>111</v>
      </c>
      <c r="C15" s="132"/>
      <c r="D15" s="131"/>
      <c r="E15" s="132"/>
      <c r="S15" s="6"/>
      <c r="T15" s="146"/>
    </row>
    <row r="16" spans="1:20" ht="20.100000000000001" customHeight="1" x14ac:dyDescent="0.45">
      <c r="A16" s="132" t="s">
        <v>91</v>
      </c>
      <c r="B16" s="145"/>
      <c r="C16" s="132"/>
      <c r="D16" s="131"/>
      <c r="E16" s="132"/>
      <c r="F16" s="146">
        <v>0</v>
      </c>
      <c r="G16" s="146"/>
      <c r="H16" s="146">
        <v>0</v>
      </c>
      <c r="I16" s="146"/>
      <c r="J16" s="146">
        <v>0</v>
      </c>
      <c r="K16" s="146"/>
      <c r="L16" s="146">
        <v>0</v>
      </c>
      <c r="M16" s="146"/>
      <c r="N16" s="146">
        <v>0</v>
      </c>
      <c r="O16" s="6"/>
      <c r="P16" s="146">
        <v>-660712</v>
      </c>
      <c r="Q16" s="146"/>
      <c r="R16" s="146">
        <v>0</v>
      </c>
      <c r="S16" s="6"/>
      <c r="T16" s="92">
        <f>SUM(F16,H16,J16,L16,N16,P16,R16)</f>
        <v>-660712</v>
      </c>
    </row>
    <row r="17" spans="1:21" ht="20.100000000000001" customHeight="1" x14ac:dyDescent="0.45">
      <c r="A17" s="132" t="s">
        <v>92</v>
      </c>
      <c r="B17" s="145"/>
      <c r="C17" s="132"/>
      <c r="D17" s="131">
        <v>19</v>
      </c>
      <c r="E17" s="132"/>
      <c r="F17" s="146">
        <v>0</v>
      </c>
      <c r="G17" s="146"/>
      <c r="H17" s="146">
        <v>0</v>
      </c>
      <c r="I17" s="146"/>
      <c r="J17" s="146">
        <v>0</v>
      </c>
      <c r="K17" s="146"/>
      <c r="L17" s="146">
        <v>0</v>
      </c>
      <c r="M17" s="146"/>
      <c r="N17" s="146">
        <v>0</v>
      </c>
      <c r="O17" s="6"/>
      <c r="P17" s="146">
        <v>-938484</v>
      </c>
      <c r="Q17" s="146"/>
      <c r="R17" s="146">
        <v>0</v>
      </c>
      <c r="S17" s="6"/>
      <c r="T17" s="92">
        <f>SUM(F17,H17,J17,L17,N17,P17,R17)</f>
        <v>-938484</v>
      </c>
    </row>
    <row r="18" spans="1:21" ht="20.100000000000001" customHeight="1" x14ac:dyDescent="0.45">
      <c r="A18" s="132" t="s">
        <v>27</v>
      </c>
      <c r="B18" s="145"/>
      <c r="C18" s="132"/>
      <c r="D18" s="131"/>
      <c r="E18" s="132"/>
      <c r="F18" s="3">
        <v>0</v>
      </c>
      <c r="G18" s="146"/>
      <c r="H18" s="3">
        <v>0</v>
      </c>
      <c r="I18" s="146"/>
      <c r="J18" s="3">
        <v>0</v>
      </c>
      <c r="K18" s="146"/>
      <c r="L18" s="3">
        <v>0</v>
      </c>
      <c r="M18" s="146"/>
      <c r="N18" s="3">
        <v>0</v>
      </c>
      <c r="O18" s="146"/>
      <c r="P18" s="3">
        <v>-409675</v>
      </c>
      <c r="Q18" s="146"/>
      <c r="R18" s="3">
        <v>-29875</v>
      </c>
      <c r="S18" s="146"/>
      <c r="T18" s="3">
        <f>SUM(F18,H18,J18,L18,N18,P18,R18)</f>
        <v>-439550</v>
      </c>
    </row>
    <row r="19" spans="1:21" ht="5.0999999999999996" customHeight="1" x14ac:dyDescent="0.45">
      <c r="A19" s="132"/>
      <c r="B19" s="132"/>
      <c r="C19" s="132"/>
      <c r="D19" s="131"/>
      <c r="E19" s="132"/>
      <c r="F19" s="151"/>
      <c r="G19" s="146"/>
      <c r="H19" s="146"/>
      <c r="I19" s="146"/>
      <c r="J19" s="146"/>
      <c r="K19" s="146"/>
      <c r="L19" s="151"/>
      <c r="M19" s="146"/>
      <c r="N19" s="151"/>
      <c r="O19" s="146"/>
      <c r="P19" s="151"/>
      <c r="Q19" s="151"/>
      <c r="R19" s="151"/>
      <c r="S19" s="151"/>
      <c r="T19" s="151"/>
    </row>
    <row r="20" spans="1:21" ht="20.100000000000001" customHeight="1" thickBot="1" x14ac:dyDescent="0.5">
      <c r="A20" s="145" t="s">
        <v>112</v>
      </c>
      <c r="B20" s="145"/>
      <c r="C20" s="132"/>
      <c r="D20" s="131"/>
      <c r="E20" s="132"/>
      <c r="F20" s="153">
        <f>SUM(F12:F18)</f>
        <v>5213800</v>
      </c>
      <c r="G20" s="146"/>
      <c r="H20" s="153">
        <f>SUM(H12:H18)</f>
        <v>9644040</v>
      </c>
      <c r="I20" s="146"/>
      <c r="J20" s="153">
        <f>SUM(J12:J18)</f>
        <v>15904897</v>
      </c>
      <c r="K20" s="146"/>
      <c r="L20" s="153">
        <f>SUM(L12:L18)</f>
        <v>2406</v>
      </c>
      <c r="M20" s="146"/>
      <c r="N20" s="153">
        <f>SUM(N12:N18)</f>
        <v>585028</v>
      </c>
      <c r="O20" s="146"/>
      <c r="P20" s="153">
        <f>SUM(P12:P18)</f>
        <v>1179611</v>
      </c>
      <c r="Q20" s="146"/>
      <c r="R20" s="153">
        <f>SUM(R12:R18)</f>
        <v>0</v>
      </c>
      <c r="S20" s="146"/>
      <c r="T20" s="153">
        <f>SUM(T12:T18)</f>
        <v>32529782</v>
      </c>
    </row>
    <row r="21" spans="1:21" ht="9.9" customHeight="1" thickTop="1" x14ac:dyDescent="0.45">
      <c r="A21" s="145"/>
      <c r="B21" s="145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</row>
    <row r="22" spans="1:21" ht="20.100000000000001" customHeight="1" x14ac:dyDescent="0.45">
      <c r="A22" s="102" t="s">
        <v>113</v>
      </c>
      <c r="B22" s="102"/>
      <c r="C22" s="132"/>
      <c r="D22" s="131"/>
      <c r="E22" s="132"/>
      <c r="F22" s="92">
        <v>5213800</v>
      </c>
      <c r="G22" s="92"/>
      <c r="H22" s="92">
        <v>9644040</v>
      </c>
      <c r="I22" s="92"/>
      <c r="J22" s="92">
        <v>15906112</v>
      </c>
      <c r="K22" s="92"/>
      <c r="L22" s="92">
        <v>2406</v>
      </c>
      <c r="M22" s="92"/>
      <c r="N22" s="92">
        <v>585028</v>
      </c>
      <c r="O22" s="92"/>
      <c r="P22" s="92">
        <v>1568343</v>
      </c>
      <c r="Q22" s="92"/>
      <c r="R22" s="92">
        <v>0</v>
      </c>
      <c r="S22" s="92"/>
      <c r="T22" s="92">
        <f>SUM(F22,H22,J22,L22,N22,P22,R22)</f>
        <v>32919729</v>
      </c>
    </row>
    <row r="23" spans="1:21" ht="5.0999999999999996" customHeight="1" x14ac:dyDescent="0.45">
      <c r="A23" s="132"/>
      <c r="B23" s="132"/>
      <c r="C23" s="132"/>
      <c r="D23" s="131"/>
      <c r="E23" s="132"/>
      <c r="S23" s="151"/>
      <c r="T23" s="151"/>
    </row>
    <row r="24" spans="1:21" ht="20.100000000000001" customHeight="1" x14ac:dyDescent="0.45">
      <c r="A24" s="152" t="s">
        <v>110</v>
      </c>
      <c r="B24" s="145"/>
      <c r="C24" s="132"/>
      <c r="D24" s="131"/>
      <c r="E24" s="132"/>
      <c r="S24" s="6"/>
      <c r="T24" s="146"/>
    </row>
    <row r="25" spans="1:21" ht="20.100000000000001" customHeight="1" x14ac:dyDescent="0.45">
      <c r="A25" s="152"/>
      <c r="B25" s="145" t="s">
        <v>114</v>
      </c>
      <c r="C25" s="132"/>
      <c r="D25" s="131"/>
      <c r="E25" s="132"/>
      <c r="S25" s="6"/>
      <c r="T25" s="146"/>
    </row>
    <row r="26" spans="1:21" ht="20.100000000000001" customHeight="1" x14ac:dyDescent="0.45">
      <c r="A26" s="132" t="s">
        <v>91</v>
      </c>
      <c r="B26" s="145"/>
      <c r="C26" s="132"/>
      <c r="D26" s="131"/>
      <c r="E26" s="132"/>
      <c r="F26" s="146">
        <v>0</v>
      </c>
      <c r="G26" s="146"/>
      <c r="H26" s="146">
        <v>0</v>
      </c>
      <c r="I26" s="146"/>
      <c r="J26" s="146">
        <v>0</v>
      </c>
      <c r="K26" s="146"/>
      <c r="L26" s="146">
        <v>0</v>
      </c>
      <c r="M26" s="146"/>
      <c r="N26" s="146">
        <v>0</v>
      </c>
      <c r="O26" s="6"/>
      <c r="P26" s="146">
        <v>-688110</v>
      </c>
      <c r="Q26" s="146"/>
      <c r="R26" s="146">
        <v>0</v>
      </c>
      <c r="S26" s="6"/>
      <c r="T26" s="92">
        <f>SUM(F26,H26,J26,L26,N26,P26,R26)</f>
        <v>-688110</v>
      </c>
    </row>
    <row r="27" spans="1:21" ht="20.100000000000001" customHeight="1" x14ac:dyDescent="0.45">
      <c r="A27" s="132" t="s">
        <v>92</v>
      </c>
      <c r="B27" s="145"/>
      <c r="C27" s="132"/>
      <c r="D27" s="131">
        <v>19</v>
      </c>
      <c r="E27" s="132"/>
      <c r="F27" s="146">
        <v>0</v>
      </c>
      <c r="G27" s="146"/>
      <c r="H27" s="146">
        <v>0</v>
      </c>
      <c r="I27" s="146"/>
      <c r="J27" s="146">
        <v>0</v>
      </c>
      <c r="K27" s="146"/>
      <c r="L27" s="146">
        <v>0</v>
      </c>
      <c r="M27" s="146"/>
      <c r="N27" s="146">
        <v>0</v>
      </c>
      <c r="O27" s="6"/>
      <c r="P27" s="146">
        <v>-1120967</v>
      </c>
      <c r="Q27" s="146"/>
      <c r="R27" s="146">
        <v>0</v>
      </c>
      <c r="S27" s="6"/>
      <c r="T27" s="92">
        <f>SUM(F27,H27,J27,L27,N27,P27,R27)</f>
        <v>-1120967</v>
      </c>
    </row>
    <row r="28" spans="1:21" ht="20.100000000000001" customHeight="1" x14ac:dyDescent="0.45">
      <c r="A28" s="132" t="s">
        <v>115</v>
      </c>
      <c r="B28" s="145"/>
      <c r="C28" s="132"/>
      <c r="D28" s="131"/>
      <c r="E28" s="132"/>
      <c r="F28" s="3">
        <v>0</v>
      </c>
      <c r="G28" s="146"/>
      <c r="H28" s="3">
        <v>0</v>
      </c>
      <c r="I28" s="146"/>
      <c r="J28" s="3">
        <v>0</v>
      </c>
      <c r="K28" s="146"/>
      <c r="L28" s="3">
        <v>0</v>
      </c>
      <c r="M28" s="146"/>
      <c r="N28" s="3">
        <v>0</v>
      </c>
      <c r="O28" s="146"/>
      <c r="P28" s="3">
        <v>300192</v>
      </c>
      <c r="Q28" s="146"/>
      <c r="R28" s="3">
        <v>0</v>
      </c>
      <c r="S28" s="146"/>
      <c r="T28" s="3">
        <f>SUM(F28,H28,J28,L28,N28,P28,R28)</f>
        <v>300192</v>
      </c>
    </row>
    <row r="29" spans="1:21" ht="5.0999999999999996" customHeight="1" x14ac:dyDescent="0.45">
      <c r="A29" s="132"/>
      <c r="B29" s="132"/>
      <c r="C29" s="132"/>
      <c r="D29" s="131"/>
      <c r="E29" s="132"/>
      <c r="F29" s="151"/>
      <c r="G29" s="146"/>
      <c r="H29" s="146"/>
      <c r="I29" s="146"/>
      <c r="J29" s="146"/>
      <c r="K29" s="146"/>
      <c r="L29" s="151"/>
      <c r="M29" s="146"/>
      <c r="N29" s="151"/>
      <c r="O29" s="146"/>
      <c r="P29" s="151"/>
      <c r="Q29" s="151"/>
      <c r="R29" s="151"/>
      <c r="S29" s="151"/>
      <c r="T29" s="151"/>
    </row>
    <row r="30" spans="1:21" ht="20.100000000000001" customHeight="1" thickBot="1" x14ac:dyDescent="0.5">
      <c r="A30" s="145" t="s">
        <v>116</v>
      </c>
      <c r="B30" s="145"/>
      <c r="C30" s="132"/>
      <c r="D30" s="131"/>
      <c r="E30" s="132"/>
      <c r="F30" s="153">
        <f>SUM(F22:F28)</f>
        <v>5213800</v>
      </c>
      <c r="G30" s="146"/>
      <c r="H30" s="153">
        <f>SUM(H22:H28)</f>
        <v>9644040</v>
      </c>
      <c r="I30" s="146"/>
      <c r="J30" s="153">
        <f>SUM(J22:J28)</f>
        <v>15906112</v>
      </c>
      <c r="K30" s="146"/>
      <c r="L30" s="153">
        <f>SUM(L22:L28)</f>
        <v>2406</v>
      </c>
      <c r="M30" s="146"/>
      <c r="N30" s="153">
        <f>SUM(N22:N28)</f>
        <v>585028</v>
      </c>
      <c r="O30" s="146"/>
      <c r="P30" s="153">
        <f>SUM(P22:P28)</f>
        <v>59458</v>
      </c>
      <c r="Q30" s="146"/>
      <c r="R30" s="153">
        <f>SUM(R22:R28)</f>
        <v>0</v>
      </c>
      <c r="S30" s="146"/>
      <c r="T30" s="153">
        <f>SUM(T22:T28)</f>
        <v>31410844</v>
      </c>
    </row>
    <row r="31" spans="1:21" ht="20.100000000000001" customHeight="1" thickTop="1" x14ac:dyDescent="0.45">
      <c r="A31" s="145"/>
      <c r="B31" s="145"/>
      <c r="C31" s="132"/>
      <c r="D31" s="131"/>
      <c r="E31" s="132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</row>
    <row r="32" spans="1:21" ht="12.9" customHeight="1" x14ac:dyDescent="0.45">
      <c r="A32" s="145"/>
      <c r="B32" s="145"/>
      <c r="C32" s="132"/>
      <c r="D32" s="131"/>
      <c r="E32" s="132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</row>
    <row r="33" spans="1:20" ht="21.9" customHeight="1" x14ac:dyDescent="0.45">
      <c r="A33" s="211" t="s">
        <v>36</v>
      </c>
      <c r="B33" s="211"/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</row>
    <row r="36" spans="1:20" ht="21.75" customHeight="1" x14ac:dyDescent="0.45">
      <c r="F36" s="155"/>
      <c r="H36" s="155"/>
      <c r="J36" s="155"/>
      <c r="L36" s="155"/>
      <c r="N36" s="155"/>
      <c r="P36" s="155"/>
      <c r="R36" s="155"/>
      <c r="T36" s="155"/>
    </row>
    <row r="62" ht="15.6" customHeight="1" x14ac:dyDescent="0.45"/>
  </sheetData>
  <mergeCells count="3">
    <mergeCell ref="F5:P5"/>
    <mergeCell ref="N7:P7"/>
    <mergeCell ref="A33:T33"/>
  </mergeCells>
  <pageMargins left="0.4" right="0.4" top="0.5" bottom="0.6" header="0.49" footer="0.4"/>
  <pageSetup paperSize="9" scale="8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C0045-DFF7-4DB5-A45A-B1731144DF9A}">
  <dimension ref="A1:R195"/>
  <sheetViews>
    <sheetView zoomScaleNormal="100" workbookViewId="0">
      <selection activeCell="Q125" sqref="Q125"/>
    </sheetView>
  </sheetViews>
  <sheetFormatPr defaultColWidth="9.33203125" defaultRowHeight="21.75" customHeight="1" x14ac:dyDescent="0.3"/>
  <cols>
    <col min="1" max="3" width="1.5546875" style="159" customWidth="1"/>
    <col min="4" max="4" width="54.6640625" style="159" customWidth="1"/>
    <col min="5" max="5" width="7.88671875" style="174" customWidth="1"/>
    <col min="6" max="6" width="0.88671875" style="159" customWidth="1"/>
    <col min="7" max="7" width="10.6640625" style="179" customWidth="1"/>
    <col min="8" max="8" width="0.88671875" style="159" customWidth="1"/>
    <col min="9" max="9" width="10.6640625" style="179" customWidth="1"/>
    <col min="10" max="10" width="0.88671875" style="159" customWidth="1"/>
    <col min="11" max="11" width="11.33203125" style="159" customWidth="1"/>
    <col min="12" max="12" width="0.88671875" style="159" customWidth="1"/>
    <col min="13" max="13" width="11.33203125" style="159" customWidth="1"/>
    <col min="14" max="14" width="9.33203125" style="159"/>
    <col min="15" max="15" width="11.33203125" style="159" bestFit="1" customWidth="1"/>
    <col min="16" max="16" width="9.33203125" style="159"/>
    <col min="17" max="17" width="11.33203125" style="159" bestFit="1" customWidth="1"/>
    <col min="18" max="16384" width="9.33203125" style="159"/>
  </cols>
  <sheetData>
    <row r="1" spans="1:13" ht="21.75" customHeight="1" x14ac:dyDescent="0.3">
      <c r="A1" s="93" t="s">
        <v>0</v>
      </c>
      <c r="B1" s="156"/>
      <c r="C1" s="156"/>
      <c r="D1" s="156"/>
      <c r="E1" s="157"/>
      <c r="F1" s="156"/>
      <c r="G1" s="158"/>
      <c r="I1" s="158"/>
    </row>
    <row r="2" spans="1:13" ht="21.75" customHeight="1" x14ac:dyDescent="0.3">
      <c r="A2" s="93" t="s">
        <v>117</v>
      </c>
      <c r="B2" s="156"/>
      <c r="C2" s="156"/>
      <c r="D2" s="156"/>
      <c r="E2" s="157"/>
      <c r="F2" s="156"/>
      <c r="G2" s="158"/>
      <c r="I2" s="158"/>
    </row>
    <row r="3" spans="1:13" ht="21.75" customHeight="1" x14ac:dyDescent="0.3">
      <c r="A3" s="160" t="s">
        <v>37</v>
      </c>
      <c r="B3" s="161"/>
      <c r="C3" s="161"/>
      <c r="D3" s="161"/>
      <c r="E3" s="162"/>
      <c r="F3" s="161"/>
      <c r="G3" s="163"/>
      <c r="H3" s="163"/>
      <c r="I3" s="163"/>
      <c r="J3" s="163"/>
      <c r="K3" s="163"/>
      <c r="L3" s="163"/>
      <c r="M3" s="163"/>
    </row>
    <row r="4" spans="1:13" ht="18.899999999999999" customHeight="1" x14ac:dyDescent="0.3">
      <c r="A4" s="156"/>
      <c r="B4" s="156"/>
      <c r="C4" s="156"/>
      <c r="D4" s="156"/>
      <c r="E4" s="157"/>
      <c r="F4" s="156"/>
      <c r="G4" s="158"/>
      <c r="H4" s="156"/>
      <c r="I4" s="158"/>
      <c r="J4" s="156"/>
      <c r="K4" s="164"/>
      <c r="L4" s="156"/>
      <c r="M4" s="164"/>
    </row>
    <row r="5" spans="1:13" ht="19.5" customHeight="1" x14ac:dyDescent="0.3">
      <c r="E5" s="165"/>
      <c r="F5" s="166"/>
      <c r="G5" s="212" t="s">
        <v>3</v>
      </c>
      <c r="H5" s="212"/>
      <c r="I5" s="212"/>
      <c r="J5" s="167"/>
      <c r="K5" s="212" t="s">
        <v>4</v>
      </c>
      <c r="L5" s="212"/>
      <c r="M5" s="212"/>
    </row>
    <row r="6" spans="1:13" ht="19.5" customHeight="1" x14ac:dyDescent="0.3">
      <c r="E6" s="165"/>
      <c r="F6" s="165"/>
      <c r="G6" s="168" t="s">
        <v>5</v>
      </c>
      <c r="H6" s="169"/>
      <c r="I6" s="168" t="s">
        <v>6</v>
      </c>
      <c r="J6" s="169"/>
      <c r="K6" s="168" t="s">
        <v>5</v>
      </c>
      <c r="L6" s="169"/>
      <c r="M6" s="168" t="s">
        <v>6</v>
      </c>
    </row>
    <row r="7" spans="1:13" ht="19.5" customHeight="1" x14ac:dyDescent="0.3">
      <c r="A7" s="156"/>
      <c r="B7" s="156"/>
      <c r="C7" s="156"/>
      <c r="D7" s="156"/>
      <c r="E7" s="170" t="s">
        <v>38</v>
      </c>
      <c r="F7" s="171"/>
      <c r="G7" s="172" t="s">
        <v>7</v>
      </c>
      <c r="H7" s="173"/>
      <c r="I7" s="172" t="s">
        <v>7</v>
      </c>
      <c r="J7" s="173"/>
      <c r="K7" s="172" t="s">
        <v>7</v>
      </c>
      <c r="L7" s="173"/>
      <c r="M7" s="172" t="s">
        <v>7</v>
      </c>
    </row>
    <row r="8" spans="1:13" ht="19.5" customHeight="1" x14ac:dyDescent="0.3">
      <c r="A8" s="156" t="s">
        <v>118</v>
      </c>
      <c r="B8" s="156"/>
      <c r="G8" s="174"/>
      <c r="I8" s="174"/>
    </row>
    <row r="9" spans="1:13" ht="19.5" customHeight="1" x14ac:dyDescent="0.3">
      <c r="A9" s="159" t="s">
        <v>16</v>
      </c>
      <c r="G9" s="175">
        <v>2832456</v>
      </c>
      <c r="H9" s="176"/>
      <c r="I9" s="175">
        <v>2620933</v>
      </c>
      <c r="J9" s="176"/>
      <c r="K9" s="175">
        <v>251489</v>
      </c>
      <c r="L9" s="176"/>
      <c r="M9" s="175">
        <v>-416857</v>
      </c>
    </row>
    <row r="10" spans="1:13" ht="19.5" customHeight="1" x14ac:dyDescent="0.3">
      <c r="A10" s="159" t="s">
        <v>119</v>
      </c>
      <c r="G10" s="175"/>
      <c r="H10" s="176"/>
      <c r="I10" s="175"/>
      <c r="J10" s="176"/>
      <c r="K10" s="175"/>
      <c r="L10" s="176"/>
      <c r="M10" s="175"/>
    </row>
    <row r="11" spans="1:13" ht="19.5" customHeight="1" x14ac:dyDescent="0.3">
      <c r="B11" s="177" t="s">
        <v>120</v>
      </c>
      <c r="D11" s="178"/>
      <c r="E11" s="174">
        <v>9</v>
      </c>
      <c r="F11" s="179"/>
      <c r="G11" s="175">
        <v>4232872</v>
      </c>
      <c r="H11" s="176"/>
      <c r="I11" s="175">
        <v>4257611</v>
      </c>
      <c r="J11" s="176"/>
      <c r="K11" s="175">
        <v>82641</v>
      </c>
      <c r="L11" s="176"/>
      <c r="M11" s="175">
        <v>79193</v>
      </c>
    </row>
    <row r="12" spans="1:13" ht="19.5" customHeight="1" x14ac:dyDescent="0.3">
      <c r="B12" s="177" t="s">
        <v>121</v>
      </c>
      <c r="D12" s="178"/>
      <c r="E12" s="174">
        <v>16</v>
      </c>
      <c r="F12" s="179"/>
      <c r="G12" s="175">
        <v>72655</v>
      </c>
      <c r="H12" s="176"/>
      <c r="I12" s="175">
        <v>71381</v>
      </c>
      <c r="J12" s="176"/>
      <c r="K12" s="175">
        <v>11703</v>
      </c>
      <c r="L12" s="176"/>
      <c r="M12" s="175">
        <v>11095</v>
      </c>
    </row>
    <row r="13" spans="1:13" ht="19.5" customHeight="1" x14ac:dyDescent="0.3">
      <c r="B13" s="177" t="s">
        <v>122</v>
      </c>
      <c r="D13" s="178"/>
      <c r="F13" s="179"/>
      <c r="G13" s="175">
        <v>-352</v>
      </c>
      <c r="H13" s="176"/>
      <c r="I13" s="7">
        <v>-2459</v>
      </c>
      <c r="J13" s="176"/>
      <c r="K13" s="7">
        <v>0</v>
      </c>
      <c r="L13" s="176"/>
      <c r="M13" s="7">
        <v>0</v>
      </c>
    </row>
    <row r="14" spans="1:13" ht="19.5" customHeight="1" x14ac:dyDescent="0.3">
      <c r="B14" s="177" t="s">
        <v>123</v>
      </c>
      <c r="D14" s="178"/>
      <c r="F14" s="179"/>
      <c r="G14" s="175">
        <v>0</v>
      </c>
      <c r="H14" s="176"/>
      <c r="I14" s="175">
        <v>-417</v>
      </c>
      <c r="J14" s="176"/>
      <c r="K14" s="7">
        <v>0</v>
      </c>
      <c r="L14" s="176"/>
      <c r="M14" s="7">
        <v>0</v>
      </c>
    </row>
    <row r="15" spans="1:13" ht="19.5" customHeight="1" x14ac:dyDescent="0.3">
      <c r="B15" s="177" t="s">
        <v>124</v>
      </c>
      <c r="D15" s="178"/>
      <c r="E15" s="159"/>
      <c r="G15" s="176"/>
      <c r="H15" s="176"/>
      <c r="I15" s="176"/>
      <c r="J15" s="176"/>
      <c r="K15" s="176"/>
      <c r="L15" s="176"/>
      <c r="M15" s="176"/>
    </row>
    <row r="16" spans="1:13" ht="19.5" customHeight="1" x14ac:dyDescent="0.3">
      <c r="B16" s="177"/>
      <c r="C16" s="159" t="s">
        <v>125</v>
      </c>
      <c r="D16" s="178"/>
      <c r="F16" s="179"/>
      <c r="G16" s="175">
        <v>32458</v>
      </c>
      <c r="H16" s="176"/>
      <c r="I16" s="175">
        <v>-26035</v>
      </c>
      <c r="J16" s="176"/>
      <c r="K16" s="175">
        <v>-211</v>
      </c>
      <c r="L16" s="176"/>
      <c r="M16" s="175">
        <v>-957</v>
      </c>
    </row>
    <row r="17" spans="1:13" ht="19.5" customHeight="1" x14ac:dyDescent="0.3">
      <c r="B17" s="177" t="s">
        <v>126</v>
      </c>
      <c r="D17" s="178"/>
      <c r="E17" s="174">
        <v>15</v>
      </c>
      <c r="F17" s="179"/>
      <c r="G17" s="175">
        <v>-15873</v>
      </c>
      <c r="H17" s="176"/>
      <c r="I17" s="175">
        <v>0</v>
      </c>
      <c r="J17" s="176"/>
      <c r="K17" s="175">
        <v>0</v>
      </c>
      <c r="L17" s="176"/>
      <c r="M17" s="175">
        <v>0</v>
      </c>
    </row>
    <row r="18" spans="1:13" ht="19.5" customHeight="1" x14ac:dyDescent="0.3">
      <c r="B18" s="177" t="s">
        <v>127</v>
      </c>
      <c r="D18" s="178"/>
      <c r="F18" s="179"/>
      <c r="G18" s="175">
        <v>0</v>
      </c>
      <c r="H18" s="176"/>
      <c r="I18" s="175">
        <v>0</v>
      </c>
      <c r="J18" s="176"/>
      <c r="K18" s="175">
        <v>0</v>
      </c>
      <c r="L18" s="176"/>
      <c r="M18" s="175">
        <v>2019</v>
      </c>
    </row>
    <row r="19" spans="1:13" ht="19.5" customHeight="1" x14ac:dyDescent="0.3">
      <c r="B19" s="177" t="s">
        <v>128</v>
      </c>
      <c r="D19" s="178"/>
      <c r="F19" s="179"/>
      <c r="G19" s="175"/>
      <c r="H19" s="176"/>
    </row>
    <row r="20" spans="1:13" ht="19.5" customHeight="1" x14ac:dyDescent="0.3">
      <c r="B20" s="177"/>
      <c r="C20" s="159" t="s">
        <v>129</v>
      </c>
      <c r="D20" s="178"/>
      <c r="E20" s="174">
        <v>15</v>
      </c>
      <c r="F20" s="179"/>
      <c r="G20" s="175">
        <v>0</v>
      </c>
      <c r="H20" s="176"/>
      <c r="I20" s="175">
        <v>-4217</v>
      </c>
      <c r="J20" s="176"/>
      <c r="K20" s="175">
        <v>0</v>
      </c>
      <c r="L20" s="176"/>
      <c r="M20" s="175">
        <v>-4217</v>
      </c>
    </row>
    <row r="21" spans="1:13" ht="19.5" customHeight="1" x14ac:dyDescent="0.3">
      <c r="B21" s="177" t="s">
        <v>130</v>
      </c>
      <c r="D21" s="178"/>
      <c r="F21" s="179"/>
      <c r="G21" s="175">
        <v>0</v>
      </c>
      <c r="H21" s="176"/>
      <c r="I21" s="175">
        <v>-23894</v>
      </c>
      <c r="J21" s="176"/>
      <c r="K21" s="175">
        <v>0</v>
      </c>
      <c r="L21" s="176"/>
      <c r="M21" s="175">
        <v>-23894</v>
      </c>
    </row>
    <row r="22" spans="1:13" ht="19.5" customHeight="1" x14ac:dyDescent="0.3">
      <c r="B22" s="177" t="s">
        <v>131</v>
      </c>
      <c r="E22" s="174">
        <v>15</v>
      </c>
      <c r="F22" s="180"/>
      <c r="G22" s="175">
        <v>-736848</v>
      </c>
      <c r="H22" s="176"/>
      <c r="I22" s="175">
        <v>-670026</v>
      </c>
      <c r="J22" s="176"/>
      <c r="K22" s="175">
        <v>-1462934</v>
      </c>
      <c r="L22" s="176"/>
      <c r="M22" s="175">
        <v>-1272339</v>
      </c>
    </row>
    <row r="23" spans="1:13" ht="19.5" customHeight="1" x14ac:dyDescent="0.3">
      <c r="B23" s="177" t="s">
        <v>132</v>
      </c>
      <c r="F23" s="180"/>
      <c r="G23" s="175">
        <v>3639493</v>
      </c>
      <c r="H23" s="176"/>
      <c r="I23" s="175">
        <v>3726162</v>
      </c>
      <c r="J23" s="176"/>
      <c r="K23" s="175">
        <v>1206724</v>
      </c>
      <c r="L23" s="176"/>
      <c r="M23" s="175">
        <v>1004158</v>
      </c>
    </row>
    <row r="24" spans="1:13" ht="19.5" customHeight="1" x14ac:dyDescent="0.3">
      <c r="B24" s="177" t="s">
        <v>133</v>
      </c>
      <c r="F24" s="180"/>
      <c r="G24" s="175">
        <v>65394</v>
      </c>
      <c r="H24" s="176"/>
      <c r="I24" s="175">
        <v>52899</v>
      </c>
      <c r="J24" s="176"/>
      <c r="K24" s="175">
        <v>124821</v>
      </c>
      <c r="L24" s="176"/>
      <c r="M24" s="175">
        <v>100396</v>
      </c>
    </row>
    <row r="25" spans="1:13" ht="19.5" customHeight="1" x14ac:dyDescent="0.3">
      <c r="B25" s="177" t="s">
        <v>134</v>
      </c>
      <c r="F25" s="180"/>
      <c r="G25" s="175">
        <v>330464</v>
      </c>
      <c r="H25" s="176"/>
      <c r="I25" s="175">
        <v>893626</v>
      </c>
      <c r="J25" s="176"/>
      <c r="K25" s="175">
        <v>1014325</v>
      </c>
      <c r="L25" s="176"/>
      <c r="M25" s="7">
        <v>1407701</v>
      </c>
    </row>
    <row r="26" spans="1:13" ht="19.5" customHeight="1" x14ac:dyDescent="0.3">
      <c r="B26" s="177" t="s">
        <v>135</v>
      </c>
      <c r="E26" s="174">
        <v>15</v>
      </c>
      <c r="F26" s="180"/>
      <c r="G26" s="175">
        <v>0</v>
      </c>
      <c r="H26" s="176"/>
      <c r="I26" s="176">
        <v>0</v>
      </c>
      <c r="J26" s="176"/>
      <c r="K26" s="175">
        <v>-1520870</v>
      </c>
      <c r="L26" s="176"/>
      <c r="M26" s="176">
        <v>-1210399</v>
      </c>
    </row>
    <row r="27" spans="1:13" ht="19.5" customHeight="1" x14ac:dyDescent="0.3">
      <c r="B27" s="177" t="s">
        <v>136</v>
      </c>
      <c r="E27" s="159"/>
      <c r="F27" s="180"/>
      <c r="G27" s="159"/>
    </row>
    <row r="28" spans="1:13" ht="19.5" customHeight="1" x14ac:dyDescent="0.3">
      <c r="B28" s="177"/>
      <c r="C28" s="159" t="s">
        <v>137</v>
      </c>
      <c r="D28" s="178"/>
      <c r="E28" s="174">
        <v>15</v>
      </c>
      <c r="F28" s="179"/>
      <c r="G28" s="175">
        <v>-47203</v>
      </c>
      <c r="H28" s="176"/>
      <c r="I28" s="176">
        <v>0</v>
      </c>
      <c r="J28" s="176"/>
      <c r="K28" s="176">
        <v>0</v>
      </c>
      <c r="L28" s="176"/>
      <c r="M28" s="176">
        <v>0</v>
      </c>
    </row>
    <row r="29" spans="1:13" ht="19.5" customHeight="1" x14ac:dyDescent="0.3">
      <c r="B29" s="177" t="s">
        <v>138</v>
      </c>
      <c r="C29" s="177"/>
      <c r="E29" s="174">
        <v>8</v>
      </c>
      <c r="G29" s="175">
        <v>-268982</v>
      </c>
      <c r="H29" s="176"/>
      <c r="I29" s="175">
        <v>-246000</v>
      </c>
      <c r="J29" s="176"/>
      <c r="K29" s="176">
        <v>0</v>
      </c>
      <c r="L29" s="176"/>
      <c r="M29" s="7">
        <v>0</v>
      </c>
    </row>
    <row r="30" spans="1:13" ht="5.0999999999999996" customHeight="1" x14ac:dyDescent="0.3">
      <c r="B30" s="177"/>
      <c r="D30" s="178"/>
      <c r="F30" s="180"/>
      <c r="G30" s="175"/>
      <c r="H30" s="176"/>
      <c r="I30" s="175"/>
      <c r="J30" s="176"/>
      <c r="K30" s="175"/>
      <c r="L30" s="176"/>
      <c r="M30" s="175"/>
    </row>
    <row r="31" spans="1:13" ht="18.899999999999999" customHeight="1" x14ac:dyDescent="0.3">
      <c r="A31" s="159" t="s">
        <v>139</v>
      </c>
      <c r="G31" s="175"/>
      <c r="H31" s="176"/>
      <c r="I31" s="175"/>
      <c r="J31" s="176"/>
      <c r="K31" s="175"/>
      <c r="L31" s="176"/>
      <c r="M31" s="175"/>
    </row>
    <row r="32" spans="1:13" ht="19.5" customHeight="1" x14ac:dyDescent="0.3">
      <c r="B32" s="177" t="s">
        <v>140</v>
      </c>
      <c r="G32" s="175">
        <v>1511529</v>
      </c>
      <c r="H32" s="176"/>
      <c r="I32" s="175">
        <v>-3732075</v>
      </c>
      <c r="J32" s="176"/>
      <c r="K32" s="175">
        <v>-33078</v>
      </c>
      <c r="L32" s="176"/>
      <c r="M32" s="175">
        <v>-1546768</v>
      </c>
    </row>
    <row r="33" spans="1:13" ht="19.5" customHeight="1" x14ac:dyDescent="0.3">
      <c r="B33" s="177" t="s">
        <v>141</v>
      </c>
      <c r="G33" s="175">
        <v>1061859</v>
      </c>
      <c r="H33" s="176"/>
      <c r="I33" s="175">
        <v>-398595</v>
      </c>
      <c r="J33" s="176"/>
      <c r="K33" s="175">
        <v>0</v>
      </c>
      <c r="L33" s="176"/>
      <c r="M33" s="175">
        <v>0</v>
      </c>
    </row>
    <row r="34" spans="1:13" ht="19.5" customHeight="1" x14ac:dyDescent="0.3">
      <c r="B34" s="177" t="s">
        <v>142</v>
      </c>
      <c r="G34" s="175">
        <v>-54890</v>
      </c>
      <c r="H34" s="176"/>
      <c r="I34" s="175">
        <v>-103488</v>
      </c>
      <c r="J34" s="176"/>
      <c r="K34" s="175">
        <v>77</v>
      </c>
      <c r="L34" s="176"/>
      <c r="M34" s="175">
        <v>14</v>
      </c>
    </row>
    <row r="35" spans="1:13" ht="19.5" customHeight="1" x14ac:dyDescent="0.3">
      <c r="B35" s="177" t="s">
        <v>143</v>
      </c>
      <c r="G35" s="175">
        <v>178925</v>
      </c>
      <c r="H35" s="176"/>
      <c r="I35" s="175">
        <v>-84181</v>
      </c>
      <c r="J35" s="176"/>
      <c r="K35" s="175">
        <v>4608</v>
      </c>
      <c r="L35" s="176"/>
      <c r="M35" s="175">
        <v>142043</v>
      </c>
    </row>
    <row r="36" spans="1:13" ht="19.5" customHeight="1" x14ac:dyDescent="0.3">
      <c r="B36" s="181" t="s">
        <v>144</v>
      </c>
      <c r="G36" s="175">
        <v>-263812</v>
      </c>
      <c r="H36" s="176"/>
      <c r="I36" s="175">
        <v>728163</v>
      </c>
      <c r="J36" s="176"/>
      <c r="K36" s="175">
        <v>45547</v>
      </c>
      <c r="L36" s="176"/>
      <c r="M36" s="175">
        <v>-65491</v>
      </c>
    </row>
    <row r="37" spans="1:13" ht="19.5" customHeight="1" x14ac:dyDescent="0.3">
      <c r="B37" s="177" t="s">
        <v>145</v>
      </c>
      <c r="D37" s="178"/>
      <c r="F37" s="179"/>
      <c r="G37" s="175">
        <v>616005</v>
      </c>
      <c r="H37" s="176"/>
      <c r="I37" s="175">
        <v>-356419</v>
      </c>
      <c r="J37" s="176"/>
      <c r="K37" s="175">
        <v>-208315</v>
      </c>
      <c r="L37" s="176"/>
      <c r="M37" s="175">
        <v>-29843</v>
      </c>
    </row>
    <row r="38" spans="1:13" ht="19.5" customHeight="1" x14ac:dyDescent="0.3">
      <c r="B38" s="177" t="s">
        <v>146</v>
      </c>
      <c r="F38" s="179"/>
      <c r="G38" s="175">
        <v>-10819</v>
      </c>
      <c r="H38" s="176"/>
      <c r="I38" s="175">
        <v>17537</v>
      </c>
      <c r="J38" s="176"/>
      <c r="K38" s="175">
        <v>44028</v>
      </c>
      <c r="L38" s="176"/>
      <c r="M38" s="175">
        <v>59223</v>
      </c>
    </row>
    <row r="39" spans="1:13" ht="19.5" customHeight="1" x14ac:dyDescent="0.3">
      <c r="B39" s="177" t="s">
        <v>147</v>
      </c>
      <c r="F39" s="179"/>
      <c r="G39" s="175">
        <v>565004</v>
      </c>
      <c r="H39" s="176"/>
      <c r="I39" s="175">
        <v>0</v>
      </c>
      <c r="J39" s="176"/>
      <c r="K39" s="175">
        <v>0</v>
      </c>
      <c r="L39" s="176"/>
      <c r="M39" s="175">
        <v>0</v>
      </c>
    </row>
    <row r="40" spans="1:13" ht="19.5" customHeight="1" x14ac:dyDescent="0.3">
      <c r="B40" s="181" t="s">
        <v>148</v>
      </c>
      <c r="F40" s="179"/>
      <c r="G40" s="175">
        <v>-14277</v>
      </c>
      <c r="H40" s="176"/>
      <c r="I40" s="175">
        <v>-14377</v>
      </c>
      <c r="J40" s="176"/>
      <c r="K40" s="175">
        <v>-11455</v>
      </c>
      <c r="L40" s="176"/>
      <c r="M40" s="175">
        <v>-11535</v>
      </c>
    </row>
    <row r="41" spans="1:13" ht="19.5" customHeight="1" x14ac:dyDescent="0.3">
      <c r="A41" s="94"/>
      <c r="B41" s="181" t="s">
        <v>149</v>
      </c>
      <c r="F41" s="179"/>
      <c r="G41" s="175">
        <v>-788</v>
      </c>
      <c r="H41" s="176"/>
      <c r="I41" s="7">
        <v>-11962</v>
      </c>
      <c r="J41" s="176"/>
      <c r="K41" s="175">
        <v>-291</v>
      </c>
      <c r="L41" s="176"/>
      <c r="M41" s="7">
        <v>-6722</v>
      </c>
    </row>
    <row r="42" spans="1:13" ht="19.5" customHeight="1" x14ac:dyDescent="0.3">
      <c r="B42" s="177" t="s">
        <v>150</v>
      </c>
      <c r="F42" s="179"/>
      <c r="G42" s="9">
        <v>-11427</v>
      </c>
      <c r="H42" s="176"/>
      <c r="I42" s="182">
        <v>-603</v>
      </c>
      <c r="J42" s="176"/>
      <c r="K42" s="9">
        <v>0</v>
      </c>
      <c r="L42" s="176"/>
      <c r="M42" s="9">
        <v>0</v>
      </c>
    </row>
    <row r="43" spans="1:13" ht="5.0999999999999996" customHeight="1" x14ac:dyDescent="0.3">
      <c r="B43" s="177"/>
      <c r="F43" s="179"/>
      <c r="G43" s="175" t="s">
        <v>151</v>
      </c>
      <c r="H43" s="176"/>
      <c r="I43" s="175" t="s">
        <v>151</v>
      </c>
      <c r="J43" s="176"/>
      <c r="K43" s="175" t="s">
        <v>151</v>
      </c>
      <c r="L43" s="176"/>
      <c r="M43" s="175" t="s">
        <v>151</v>
      </c>
    </row>
    <row r="44" spans="1:13" ht="19.5" customHeight="1" x14ac:dyDescent="0.3">
      <c r="A44" s="94" t="s">
        <v>152</v>
      </c>
      <c r="B44" s="177"/>
      <c r="F44" s="179"/>
      <c r="G44" s="175">
        <f>SUM(G9:G42)</f>
        <v>13713843</v>
      </c>
      <c r="H44" s="176"/>
      <c r="I44" s="175">
        <f>SUM(I9:I42)</f>
        <v>6693564</v>
      </c>
      <c r="J44" s="176"/>
      <c r="K44" s="175">
        <f>SUM(K9:K42)</f>
        <v>-451191</v>
      </c>
      <c r="L44" s="176"/>
      <c r="M44" s="175">
        <f>SUM(M9:M42)</f>
        <v>-1783180</v>
      </c>
    </row>
    <row r="45" spans="1:13" ht="19.5" customHeight="1" x14ac:dyDescent="0.3">
      <c r="A45" s="94"/>
      <c r="B45" s="181" t="s">
        <v>153</v>
      </c>
      <c r="F45" s="179"/>
      <c r="G45" s="175">
        <v>207132</v>
      </c>
      <c r="H45" s="176"/>
      <c r="I45" s="175">
        <v>470374</v>
      </c>
      <c r="J45" s="176"/>
      <c r="K45" s="175">
        <v>251221</v>
      </c>
      <c r="L45" s="176"/>
      <c r="M45" s="175">
        <v>356868</v>
      </c>
    </row>
    <row r="46" spans="1:13" ht="19.5" customHeight="1" x14ac:dyDescent="0.3">
      <c r="A46" s="94"/>
      <c r="B46" s="177" t="s">
        <v>154</v>
      </c>
      <c r="F46" s="179"/>
      <c r="G46" s="175">
        <v>-568181</v>
      </c>
      <c r="H46" s="176"/>
      <c r="I46" s="175">
        <v>-561249</v>
      </c>
      <c r="J46" s="176"/>
      <c r="K46" s="175">
        <v>-18590</v>
      </c>
      <c r="L46" s="176"/>
      <c r="M46" s="175">
        <v>-25768</v>
      </c>
    </row>
    <row r="47" spans="1:13" ht="19.5" customHeight="1" x14ac:dyDescent="0.3">
      <c r="B47" s="177" t="s">
        <v>155</v>
      </c>
      <c r="E47" s="159"/>
      <c r="G47" s="182">
        <v>3800</v>
      </c>
      <c r="I47" s="9">
        <v>0</v>
      </c>
      <c r="K47" s="9">
        <v>0</v>
      </c>
      <c r="M47" s="9">
        <v>0</v>
      </c>
    </row>
    <row r="48" spans="1:13" ht="5.0999999999999996" customHeight="1" x14ac:dyDescent="0.3">
      <c r="C48" s="177"/>
      <c r="G48" s="176"/>
      <c r="H48" s="176"/>
      <c r="I48" s="176"/>
      <c r="J48" s="176"/>
      <c r="K48" s="176"/>
      <c r="L48" s="176"/>
      <c r="M48" s="176"/>
    </row>
    <row r="49" spans="1:16" ht="19.5" customHeight="1" x14ac:dyDescent="0.3">
      <c r="A49" s="159" t="s">
        <v>156</v>
      </c>
      <c r="G49" s="182">
        <f>SUM(G44:G47)</f>
        <v>13356594</v>
      </c>
      <c r="H49" s="176"/>
      <c r="I49" s="182">
        <f>SUM(I44:I47)</f>
        <v>6602689</v>
      </c>
      <c r="J49" s="176"/>
      <c r="K49" s="182">
        <f>SUM(K44:K47)</f>
        <v>-218560</v>
      </c>
      <c r="L49" s="176"/>
      <c r="M49" s="182">
        <f>SUM(M44:M47)</f>
        <v>-1452080</v>
      </c>
      <c r="P49" s="176"/>
    </row>
    <row r="50" spans="1:16" ht="18.75" customHeight="1" x14ac:dyDescent="0.3">
      <c r="G50" s="7"/>
      <c r="H50" s="183"/>
      <c r="J50" s="183"/>
      <c r="K50" s="179"/>
      <c r="L50" s="183"/>
      <c r="M50" s="179"/>
    </row>
    <row r="51" spans="1:16" ht="19.649999999999999" customHeight="1" x14ac:dyDescent="0.3">
      <c r="G51" s="7"/>
      <c r="H51" s="183"/>
      <c r="J51" s="183"/>
      <c r="K51" s="179"/>
      <c r="L51" s="183"/>
      <c r="M51" s="179"/>
    </row>
    <row r="52" spans="1:16" ht="22.2" customHeight="1" x14ac:dyDescent="0.3">
      <c r="A52" s="213" t="s">
        <v>36</v>
      </c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</row>
    <row r="53" spans="1:16" ht="21.75" customHeight="1" x14ac:dyDescent="0.3">
      <c r="A53" s="184" t="s">
        <v>0</v>
      </c>
      <c r="B53" s="156"/>
      <c r="C53" s="156"/>
      <c r="D53" s="156"/>
      <c r="E53" s="157"/>
      <c r="F53" s="156"/>
      <c r="G53" s="158"/>
      <c r="I53" s="158"/>
    </row>
    <row r="54" spans="1:16" ht="21.75" customHeight="1" x14ac:dyDescent="0.3">
      <c r="A54" s="93" t="s">
        <v>157</v>
      </c>
      <c r="B54" s="156"/>
      <c r="C54" s="156"/>
      <c r="D54" s="156"/>
      <c r="E54" s="157"/>
      <c r="F54" s="156"/>
      <c r="G54" s="158"/>
      <c r="I54" s="158"/>
    </row>
    <row r="55" spans="1:16" ht="21.75" customHeight="1" x14ac:dyDescent="0.3">
      <c r="A55" s="160" t="s">
        <v>37</v>
      </c>
      <c r="B55" s="161"/>
      <c r="C55" s="161"/>
      <c r="D55" s="161"/>
      <c r="E55" s="162"/>
      <c r="F55" s="161"/>
      <c r="G55" s="163"/>
      <c r="H55" s="163"/>
      <c r="I55" s="163"/>
      <c r="J55" s="163"/>
      <c r="K55" s="163"/>
      <c r="L55" s="163"/>
      <c r="M55" s="163"/>
    </row>
    <row r="56" spans="1:16" ht="12" customHeight="1" x14ac:dyDescent="0.3">
      <c r="A56" s="156" t="s">
        <v>151</v>
      </c>
      <c r="B56" s="156"/>
      <c r="C56" s="156"/>
      <c r="D56" s="156"/>
      <c r="E56" s="157"/>
      <c r="F56" s="156"/>
      <c r="G56" s="158"/>
      <c r="H56" s="156"/>
      <c r="I56" s="158"/>
      <c r="J56" s="156"/>
      <c r="K56" s="164"/>
      <c r="L56" s="156"/>
      <c r="M56" s="164"/>
    </row>
    <row r="57" spans="1:16" ht="20.100000000000001" customHeight="1" x14ac:dyDescent="0.3">
      <c r="E57" s="165"/>
      <c r="F57" s="165"/>
      <c r="G57" s="212" t="s">
        <v>3</v>
      </c>
      <c r="H57" s="212"/>
      <c r="I57" s="212"/>
      <c r="J57" s="167"/>
      <c r="K57" s="212" t="s">
        <v>4</v>
      </c>
      <c r="L57" s="212"/>
      <c r="M57" s="212"/>
    </row>
    <row r="58" spans="1:16" ht="20.100000000000001" customHeight="1" x14ac:dyDescent="0.3">
      <c r="E58" s="165"/>
      <c r="F58" s="165"/>
      <c r="G58" s="168" t="s">
        <v>5</v>
      </c>
      <c r="H58" s="169"/>
      <c r="I58" s="168" t="s">
        <v>6</v>
      </c>
      <c r="J58" s="169"/>
      <c r="K58" s="168" t="s">
        <v>5</v>
      </c>
      <c r="L58" s="169"/>
      <c r="M58" s="168" t="s">
        <v>6</v>
      </c>
    </row>
    <row r="59" spans="1:16" ht="20.100000000000001" customHeight="1" x14ac:dyDescent="0.3">
      <c r="A59" s="156"/>
      <c r="B59" s="156"/>
      <c r="C59" s="156"/>
      <c r="D59" s="156"/>
      <c r="E59" s="170" t="s">
        <v>38</v>
      </c>
      <c r="F59" s="171"/>
      <c r="G59" s="172" t="s">
        <v>7</v>
      </c>
      <c r="H59" s="173"/>
      <c r="I59" s="172" t="s">
        <v>7</v>
      </c>
      <c r="J59" s="173"/>
      <c r="K59" s="172" t="s">
        <v>7</v>
      </c>
      <c r="L59" s="173"/>
      <c r="M59" s="172" t="s">
        <v>7</v>
      </c>
    </row>
    <row r="60" spans="1:16" ht="20.100000000000001" customHeight="1" x14ac:dyDescent="0.3">
      <c r="A60" s="156"/>
      <c r="B60" s="156"/>
      <c r="C60" s="156"/>
      <c r="D60" s="156"/>
      <c r="E60" s="173"/>
      <c r="F60" s="171"/>
      <c r="G60" s="185"/>
      <c r="H60" s="173"/>
      <c r="I60" s="185"/>
      <c r="J60" s="173"/>
      <c r="K60" s="185"/>
      <c r="L60" s="173"/>
      <c r="M60" s="185"/>
    </row>
    <row r="61" spans="1:16" ht="20.100000000000001" customHeight="1" x14ac:dyDescent="0.3">
      <c r="A61" s="156" t="s">
        <v>158</v>
      </c>
      <c r="B61" s="156"/>
      <c r="G61" s="180"/>
      <c r="I61" s="180"/>
      <c r="K61" s="180"/>
      <c r="M61" s="180"/>
    </row>
    <row r="62" spans="1:16" ht="20.100000000000001" customHeight="1" x14ac:dyDescent="0.3">
      <c r="A62" s="159" t="s">
        <v>159</v>
      </c>
      <c r="G62" s="7">
        <v>85389</v>
      </c>
      <c r="H62" s="176"/>
      <c r="I62" s="175">
        <v>26023</v>
      </c>
      <c r="J62" s="176"/>
      <c r="K62" s="7">
        <v>0</v>
      </c>
      <c r="L62" s="176"/>
      <c r="M62" s="7">
        <v>0</v>
      </c>
    </row>
    <row r="63" spans="1:16" ht="20.100000000000001" customHeight="1" x14ac:dyDescent="0.3">
      <c r="A63" s="159" t="s">
        <v>160</v>
      </c>
      <c r="G63" s="7">
        <v>-268519</v>
      </c>
      <c r="H63" s="176"/>
      <c r="I63" s="175">
        <v>257852</v>
      </c>
      <c r="J63" s="176"/>
      <c r="K63" s="7">
        <v>0</v>
      </c>
      <c r="L63" s="176"/>
      <c r="M63" s="175">
        <v>0</v>
      </c>
    </row>
    <row r="64" spans="1:16" ht="20.100000000000001" customHeight="1" x14ac:dyDescent="0.3">
      <c r="A64" s="159" t="s">
        <v>161</v>
      </c>
      <c r="G64" s="7">
        <v>-597809</v>
      </c>
      <c r="H64" s="176"/>
      <c r="I64" s="175">
        <v>0</v>
      </c>
      <c r="J64" s="176"/>
      <c r="K64" s="7">
        <v>0</v>
      </c>
      <c r="L64" s="176"/>
      <c r="M64" s="175">
        <v>0</v>
      </c>
    </row>
    <row r="65" spans="1:13" ht="20.100000000000001" customHeight="1" x14ac:dyDescent="0.3">
      <c r="A65" s="159" t="s">
        <v>162</v>
      </c>
      <c r="G65" s="7">
        <v>597809</v>
      </c>
      <c r="H65" s="176"/>
      <c r="I65" s="175">
        <v>0</v>
      </c>
      <c r="J65" s="176"/>
      <c r="K65" s="7">
        <v>0</v>
      </c>
      <c r="L65" s="176"/>
      <c r="M65" s="175">
        <v>0</v>
      </c>
    </row>
    <row r="66" spans="1:13" ht="20.100000000000001" customHeight="1" x14ac:dyDescent="0.3">
      <c r="A66" s="159" t="s">
        <v>163</v>
      </c>
      <c r="E66" s="186"/>
      <c r="G66" s="7">
        <v>0</v>
      </c>
      <c r="H66" s="176"/>
      <c r="I66" s="175">
        <v>638094</v>
      </c>
      <c r="J66" s="176"/>
      <c r="K66" s="7">
        <v>0</v>
      </c>
      <c r="L66" s="176"/>
      <c r="M66" s="175">
        <v>219000</v>
      </c>
    </row>
    <row r="67" spans="1:13" ht="20.100000000000001" customHeight="1" x14ac:dyDescent="0.3">
      <c r="A67" s="159" t="s">
        <v>164</v>
      </c>
      <c r="E67" s="186">
        <v>18.600000000000001</v>
      </c>
      <c r="G67" s="7">
        <v>-621000</v>
      </c>
      <c r="H67" s="176"/>
      <c r="I67" s="7">
        <v>-7133211</v>
      </c>
      <c r="J67" s="176"/>
      <c r="K67" s="7">
        <v>-8104004</v>
      </c>
      <c r="L67" s="176"/>
      <c r="M67" s="175">
        <v>-6459027</v>
      </c>
    </row>
    <row r="68" spans="1:13" ht="20.100000000000001" customHeight="1" x14ac:dyDescent="0.3">
      <c r="A68" s="159" t="s">
        <v>165</v>
      </c>
      <c r="E68" s="186"/>
      <c r="G68" s="7">
        <v>0</v>
      </c>
      <c r="H68" s="176"/>
      <c r="I68" s="7">
        <v>23894</v>
      </c>
      <c r="J68" s="176"/>
      <c r="K68" s="7">
        <v>7357354</v>
      </c>
      <c r="L68" s="176"/>
      <c r="M68" s="7">
        <v>23894</v>
      </c>
    </row>
    <row r="69" spans="1:13" ht="20.100000000000001" customHeight="1" x14ac:dyDescent="0.3">
      <c r="A69" s="159" t="s">
        <v>166</v>
      </c>
      <c r="E69" s="186"/>
      <c r="G69" s="7">
        <v>-1380</v>
      </c>
      <c r="H69" s="176"/>
      <c r="I69" s="7">
        <v>-2512</v>
      </c>
      <c r="J69" s="176"/>
      <c r="K69" s="7">
        <v>0</v>
      </c>
      <c r="L69" s="176"/>
      <c r="M69" s="7">
        <v>-2512</v>
      </c>
    </row>
    <row r="70" spans="1:13" ht="20.100000000000001" customHeight="1" x14ac:dyDescent="0.3">
      <c r="A70" s="159" t="s">
        <v>167</v>
      </c>
      <c r="E70" s="186"/>
      <c r="G70" s="7">
        <v>-3527</v>
      </c>
      <c r="H70" s="176"/>
      <c r="I70" s="7">
        <v>-6298</v>
      </c>
      <c r="J70" s="176"/>
      <c r="K70" s="7">
        <v>-3526</v>
      </c>
      <c r="L70" s="176"/>
      <c r="M70" s="7">
        <v>0</v>
      </c>
    </row>
    <row r="71" spans="1:13" ht="20.100000000000001" customHeight="1" x14ac:dyDescent="0.3">
      <c r="A71" s="159" t="s">
        <v>168</v>
      </c>
      <c r="E71" s="186">
        <v>18.7</v>
      </c>
      <c r="G71" s="7">
        <v>838168</v>
      </c>
      <c r="H71" s="176"/>
      <c r="I71" s="7">
        <v>31741</v>
      </c>
      <c r="J71" s="176"/>
      <c r="K71" s="7">
        <v>1203237</v>
      </c>
      <c r="L71" s="176"/>
      <c r="M71" s="7">
        <v>1008785</v>
      </c>
    </row>
    <row r="72" spans="1:13" ht="20.100000000000001" customHeight="1" x14ac:dyDescent="0.3">
      <c r="A72" s="159" t="s">
        <v>169</v>
      </c>
      <c r="E72" s="186">
        <v>18.7</v>
      </c>
      <c r="G72" s="7">
        <v>-87634</v>
      </c>
      <c r="H72" s="176"/>
      <c r="I72" s="7">
        <v>-108860</v>
      </c>
      <c r="J72" s="176"/>
      <c r="K72" s="7">
        <v>-2291695</v>
      </c>
      <c r="L72" s="176"/>
      <c r="M72" s="7">
        <v>-2668690</v>
      </c>
    </row>
    <row r="73" spans="1:13" ht="20.100000000000001" customHeight="1" x14ac:dyDescent="0.3">
      <c r="A73" s="159" t="s">
        <v>170</v>
      </c>
      <c r="B73" s="177"/>
      <c r="G73" s="7">
        <v>-82044</v>
      </c>
      <c r="H73" s="176"/>
      <c r="I73" s="7">
        <v>0</v>
      </c>
      <c r="J73" s="176"/>
      <c r="K73" s="7">
        <v>0</v>
      </c>
      <c r="L73" s="176"/>
      <c r="M73" s="7">
        <v>-164982</v>
      </c>
    </row>
    <row r="74" spans="1:13" ht="20.100000000000001" customHeight="1" x14ac:dyDescent="0.3">
      <c r="A74" s="159" t="s">
        <v>171</v>
      </c>
      <c r="B74" s="177"/>
      <c r="G74" s="7">
        <v>0</v>
      </c>
      <c r="H74" s="176"/>
      <c r="I74" s="7">
        <v>-173</v>
      </c>
      <c r="J74" s="176"/>
      <c r="K74" s="7">
        <v>0</v>
      </c>
      <c r="L74" s="176"/>
      <c r="M74" s="7">
        <v>0</v>
      </c>
    </row>
    <row r="75" spans="1:13" ht="20.100000000000001" customHeight="1" x14ac:dyDescent="0.3">
      <c r="A75" s="159" t="s">
        <v>172</v>
      </c>
      <c r="B75" s="177"/>
      <c r="G75" s="7">
        <v>0</v>
      </c>
      <c r="H75" s="176"/>
      <c r="I75" s="7">
        <v>-2481021</v>
      </c>
      <c r="J75" s="176"/>
      <c r="K75" s="7">
        <v>0</v>
      </c>
      <c r="L75" s="176"/>
      <c r="M75" s="7">
        <v>0</v>
      </c>
    </row>
    <row r="76" spans="1:13" ht="20.100000000000001" customHeight="1" x14ac:dyDescent="0.3">
      <c r="A76" s="159" t="s">
        <v>173</v>
      </c>
      <c r="B76" s="177"/>
      <c r="E76" s="174" t="s">
        <v>174</v>
      </c>
      <c r="G76" s="7">
        <v>-1481273</v>
      </c>
      <c r="H76" s="176"/>
      <c r="I76" s="7">
        <v>-203041</v>
      </c>
      <c r="J76" s="176"/>
      <c r="K76" s="7">
        <v>-214616</v>
      </c>
      <c r="L76" s="176"/>
      <c r="M76" s="7">
        <v>-152291</v>
      </c>
    </row>
    <row r="77" spans="1:13" ht="20.100000000000001" customHeight="1" x14ac:dyDescent="0.3">
      <c r="A77" s="159" t="s">
        <v>175</v>
      </c>
      <c r="B77" s="177"/>
      <c r="E77" s="174" t="s">
        <v>174</v>
      </c>
      <c r="G77" s="7">
        <v>396798</v>
      </c>
      <c r="H77" s="176"/>
      <c r="I77" s="175">
        <v>0</v>
      </c>
      <c r="J77" s="176"/>
      <c r="K77" s="7">
        <v>0</v>
      </c>
      <c r="L77" s="176"/>
      <c r="M77" s="175">
        <v>0</v>
      </c>
    </row>
    <row r="78" spans="1:13" ht="20.100000000000001" customHeight="1" x14ac:dyDescent="0.3">
      <c r="A78" s="159" t="s">
        <v>176</v>
      </c>
      <c r="B78" s="177"/>
      <c r="E78" s="174" t="s">
        <v>177</v>
      </c>
      <c r="G78" s="7">
        <v>-123728</v>
      </c>
      <c r="H78" s="176"/>
      <c r="I78" s="7">
        <v>-48366</v>
      </c>
      <c r="J78" s="176"/>
      <c r="K78" s="7">
        <v>-123603</v>
      </c>
      <c r="L78" s="176"/>
      <c r="M78" s="7">
        <v>-1210</v>
      </c>
    </row>
    <row r="79" spans="1:13" ht="20.100000000000001" customHeight="1" x14ac:dyDescent="0.3">
      <c r="A79" s="159" t="s">
        <v>178</v>
      </c>
      <c r="B79" s="177"/>
      <c r="E79" s="174">
        <v>7</v>
      </c>
      <c r="G79" s="7">
        <v>3651</v>
      </c>
      <c r="H79" s="176"/>
      <c r="I79" s="7">
        <v>0</v>
      </c>
      <c r="J79" s="176"/>
      <c r="K79" s="7">
        <v>0</v>
      </c>
      <c r="L79" s="176"/>
      <c r="M79" s="7">
        <v>0</v>
      </c>
    </row>
    <row r="80" spans="1:13" ht="20.100000000000001" customHeight="1" x14ac:dyDescent="0.3">
      <c r="A80" s="159" t="s">
        <v>179</v>
      </c>
      <c r="B80" s="177"/>
      <c r="G80" s="7">
        <v>-421400</v>
      </c>
      <c r="H80" s="176"/>
      <c r="I80" s="7">
        <v>0</v>
      </c>
      <c r="J80" s="176"/>
      <c r="K80" s="7">
        <v>-421400</v>
      </c>
      <c r="L80" s="176"/>
      <c r="M80" s="7">
        <v>0</v>
      </c>
    </row>
    <row r="81" spans="1:13" ht="20.100000000000001" customHeight="1" x14ac:dyDescent="0.3">
      <c r="A81" s="159" t="s">
        <v>180</v>
      </c>
      <c r="B81" s="177"/>
      <c r="G81" s="159"/>
      <c r="I81" s="159"/>
    </row>
    <row r="82" spans="1:13" ht="20.100000000000001" customHeight="1" x14ac:dyDescent="0.3">
      <c r="B82" s="177" t="s">
        <v>181</v>
      </c>
      <c r="G82" s="7">
        <v>15981</v>
      </c>
      <c r="H82" s="176"/>
      <c r="I82" s="7">
        <v>0</v>
      </c>
      <c r="J82" s="176"/>
      <c r="K82" s="7">
        <v>15981</v>
      </c>
      <c r="L82" s="176"/>
      <c r="M82" s="7">
        <v>0</v>
      </c>
    </row>
    <row r="83" spans="1:13" ht="20.100000000000001" customHeight="1" x14ac:dyDescent="0.3">
      <c r="A83" s="159" t="s">
        <v>182</v>
      </c>
      <c r="B83" s="177"/>
      <c r="G83" s="7"/>
      <c r="H83" s="176"/>
    </row>
    <row r="84" spans="1:13" ht="20.100000000000001" customHeight="1" x14ac:dyDescent="0.3">
      <c r="B84" s="177" t="s">
        <v>183</v>
      </c>
      <c r="G84" s="7">
        <v>0</v>
      </c>
      <c r="H84" s="176"/>
      <c r="I84" s="176">
        <v>20503</v>
      </c>
      <c r="J84" s="176"/>
      <c r="K84" s="176">
        <v>0</v>
      </c>
      <c r="L84" s="176"/>
      <c r="M84" s="176">
        <v>20503</v>
      </c>
    </row>
    <row r="85" spans="1:13" ht="20.100000000000001" customHeight="1" x14ac:dyDescent="0.3">
      <c r="A85" s="159" t="s">
        <v>184</v>
      </c>
      <c r="B85" s="177"/>
      <c r="G85" s="7"/>
      <c r="H85" s="176"/>
      <c r="I85" s="7"/>
      <c r="J85" s="176"/>
      <c r="K85" s="7"/>
      <c r="L85" s="176"/>
      <c r="M85" s="7"/>
    </row>
    <row r="86" spans="1:13" ht="20.100000000000001" customHeight="1" x14ac:dyDescent="0.3">
      <c r="B86" s="177" t="s">
        <v>183</v>
      </c>
      <c r="G86" s="7">
        <v>0</v>
      </c>
      <c r="H86" s="176"/>
      <c r="I86" s="7">
        <v>-61254</v>
      </c>
      <c r="J86" s="176"/>
      <c r="K86" s="7">
        <v>0</v>
      </c>
      <c r="L86" s="176"/>
      <c r="M86" s="7">
        <v>0</v>
      </c>
    </row>
    <row r="87" spans="1:13" ht="20.100000000000001" customHeight="1" x14ac:dyDescent="0.3">
      <c r="A87" s="159" t="s">
        <v>185</v>
      </c>
      <c r="G87" s="7">
        <v>-1363205</v>
      </c>
      <c r="H87" s="176"/>
      <c r="I87" s="175">
        <v>-2942833</v>
      </c>
      <c r="J87" s="176"/>
      <c r="K87" s="7">
        <v>-22562</v>
      </c>
      <c r="L87" s="176"/>
      <c r="M87" s="175">
        <v>-1058210</v>
      </c>
    </row>
    <row r="88" spans="1:13" ht="20.100000000000001" customHeight="1" x14ac:dyDescent="0.3">
      <c r="A88" s="159" t="s">
        <v>186</v>
      </c>
      <c r="G88" s="7">
        <v>-20651</v>
      </c>
      <c r="H88" s="176"/>
      <c r="I88" s="175">
        <v>-109973</v>
      </c>
      <c r="J88" s="176"/>
      <c r="K88" s="7">
        <v>-20651</v>
      </c>
      <c r="L88" s="176"/>
      <c r="M88" s="175">
        <v>-16382</v>
      </c>
    </row>
    <row r="89" spans="1:13" ht="20.100000000000001" customHeight="1" x14ac:dyDescent="0.3">
      <c r="A89" s="159" t="s">
        <v>187</v>
      </c>
      <c r="G89" s="7">
        <v>-157026</v>
      </c>
      <c r="H89" s="176"/>
      <c r="I89" s="175">
        <v>-81536</v>
      </c>
      <c r="J89" s="176"/>
      <c r="K89" s="7">
        <v>-16732</v>
      </c>
      <c r="L89" s="176"/>
      <c r="M89" s="175">
        <v>-11724</v>
      </c>
    </row>
    <row r="90" spans="1:13" ht="20.100000000000001" customHeight="1" x14ac:dyDescent="0.3">
      <c r="A90" s="159" t="s">
        <v>188</v>
      </c>
      <c r="G90" s="7">
        <v>53311</v>
      </c>
      <c r="H90" s="176"/>
      <c r="I90" s="7">
        <v>20067</v>
      </c>
      <c r="J90" s="176"/>
      <c r="K90" s="7">
        <v>1740</v>
      </c>
      <c r="L90" s="176"/>
      <c r="M90" s="7">
        <v>78</v>
      </c>
    </row>
    <row r="91" spans="1:13" ht="20.100000000000001" customHeight="1" x14ac:dyDescent="0.3">
      <c r="A91" s="159" t="s">
        <v>189</v>
      </c>
      <c r="G91" s="7">
        <v>0</v>
      </c>
      <c r="H91" s="176"/>
      <c r="I91" s="175">
        <v>0</v>
      </c>
      <c r="J91" s="176"/>
      <c r="K91" s="7">
        <v>0</v>
      </c>
      <c r="L91" s="176"/>
      <c r="M91" s="175">
        <v>20265</v>
      </c>
    </row>
    <row r="92" spans="1:13" ht="20.100000000000001" customHeight="1" x14ac:dyDescent="0.3">
      <c r="A92" s="159" t="s">
        <v>190</v>
      </c>
      <c r="G92" s="7">
        <v>102386</v>
      </c>
      <c r="H92" s="176"/>
      <c r="I92" s="175">
        <v>0</v>
      </c>
      <c r="J92" s="176"/>
      <c r="K92" s="7">
        <v>0</v>
      </c>
      <c r="L92" s="176"/>
      <c r="M92" s="7">
        <v>0</v>
      </c>
    </row>
    <row r="93" spans="1:13" ht="20.100000000000001" customHeight="1" x14ac:dyDescent="0.3">
      <c r="A93" s="159" t="s">
        <v>191</v>
      </c>
      <c r="G93" s="7">
        <v>-2990632</v>
      </c>
      <c r="H93" s="176"/>
      <c r="I93" s="7">
        <v>-670139</v>
      </c>
      <c r="J93" s="176"/>
      <c r="K93" s="7">
        <v>-2877878</v>
      </c>
      <c r="L93" s="176"/>
      <c r="M93" s="7">
        <v>0</v>
      </c>
    </row>
    <row r="94" spans="1:13" ht="20.100000000000001" customHeight="1" x14ac:dyDescent="0.3">
      <c r="A94" s="159" t="s">
        <v>192</v>
      </c>
      <c r="G94" s="7">
        <v>364076</v>
      </c>
      <c r="H94" s="176"/>
      <c r="I94" s="7">
        <v>0</v>
      </c>
      <c r="J94" s="176"/>
      <c r="K94" s="7">
        <v>364076</v>
      </c>
      <c r="L94" s="176"/>
      <c r="M94" s="7">
        <v>0</v>
      </c>
    </row>
    <row r="95" spans="1:13" ht="20.100000000000001" customHeight="1" x14ac:dyDescent="0.3">
      <c r="A95" s="159" t="s">
        <v>193</v>
      </c>
      <c r="G95" s="7">
        <v>-72115</v>
      </c>
      <c r="H95" s="176"/>
      <c r="I95" s="7">
        <v>0</v>
      </c>
      <c r="J95" s="176"/>
      <c r="K95" s="7">
        <v>0</v>
      </c>
      <c r="L95" s="176"/>
      <c r="M95" s="7">
        <v>0</v>
      </c>
    </row>
    <row r="96" spans="1:13" ht="20.100000000000001" customHeight="1" x14ac:dyDescent="0.3">
      <c r="A96" s="159" t="s">
        <v>194</v>
      </c>
      <c r="G96" s="7">
        <v>0</v>
      </c>
      <c r="H96" s="176"/>
      <c r="I96" s="7">
        <v>0</v>
      </c>
      <c r="J96" s="176"/>
      <c r="K96" s="7">
        <v>-5811</v>
      </c>
      <c r="L96" s="176"/>
      <c r="M96" s="7">
        <v>0</v>
      </c>
    </row>
    <row r="97" spans="1:18" ht="20.100000000000001" customHeight="1" x14ac:dyDescent="0.3">
      <c r="A97" s="159" t="s">
        <v>195</v>
      </c>
      <c r="G97" s="7">
        <v>-548201</v>
      </c>
      <c r="H97" s="176"/>
      <c r="I97" s="7">
        <v>0</v>
      </c>
      <c r="J97" s="176"/>
      <c r="K97" s="7">
        <v>0</v>
      </c>
      <c r="L97" s="176"/>
      <c r="M97" s="7">
        <v>0</v>
      </c>
    </row>
    <row r="98" spans="1:18" ht="20.100000000000001" customHeight="1" x14ac:dyDescent="0.3">
      <c r="A98" s="159" t="s">
        <v>196</v>
      </c>
      <c r="E98" s="178"/>
      <c r="G98" s="9">
        <v>24263</v>
      </c>
      <c r="H98" s="176"/>
      <c r="I98" s="9">
        <v>27454</v>
      </c>
      <c r="J98" s="176"/>
      <c r="K98" s="9">
        <v>1520870</v>
      </c>
      <c r="L98" s="176"/>
      <c r="M98" s="9">
        <v>1210399</v>
      </c>
    </row>
    <row r="99" spans="1:18" ht="6" customHeight="1" x14ac:dyDescent="0.3">
      <c r="A99" s="156"/>
      <c r="B99" s="156"/>
      <c r="C99" s="156"/>
      <c r="D99" s="156"/>
      <c r="F99" s="156"/>
      <c r="G99" s="176"/>
      <c r="H99" s="176"/>
      <c r="I99" s="176"/>
      <c r="J99" s="176"/>
      <c r="K99" s="176"/>
      <c r="L99" s="176"/>
      <c r="M99" s="176"/>
    </row>
    <row r="100" spans="1:18" ht="20.100000000000001" customHeight="1" x14ac:dyDescent="0.3">
      <c r="A100" s="159" t="s">
        <v>197</v>
      </c>
      <c r="G100" s="182">
        <f>SUM(G62:G99)</f>
        <v>-6358312</v>
      </c>
      <c r="H100" s="176"/>
      <c r="I100" s="182">
        <f>SUM(I62:I99)</f>
        <v>-12803589</v>
      </c>
      <c r="J100" s="176"/>
      <c r="K100" s="182">
        <f>SUM(K62:K99)</f>
        <v>-3639220</v>
      </c>
      <c r="L100" s="176"/>
      <c r="M100" s="182">
        <f>SUM(M62:M99)</f>
        <v>-8032104</v>
      </c>
      <c r="P100" s="176"/>
      <c r="R100" s="176"/>
    </row>
    <row r="101" spans="1:18" ht="11.1" customHeight="1" x14ac:dyDescent="0.3">
      <c r="G101" s="175"/>
      <c r="H101" s="176"/>
      <c r="I101" s="175"/>
      <c r="J101" s="176"/>
      <c r="K101" s="175"/>
      <c r="L101" s="176"/>
      <c r="M101" s="175"/>
    </row>
    <row r="102" spans="1:18" ht="22.2" customHeight="1" x14ac:dyDescent="0.3">
      <c r="A102" s="213" t="s">
        <v>36</v>
      </c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</row>
    <row r="103" spans="1:18" ht="21.75" customHeight="1" x14ac:dyDescent="0.3">
      <c r="A103" s="184" t="s">
        <v>0</v>
      </c>
      <c r="B103" s="156"/>
      <c r="C103" s="156"/>
      <c r="D103" s="156"/>
      <c r="E103" s="157"/>
      <c r="F103" s="156"/>
      <c r="G103" s="158"/>
      <c r="I103" s="158"/>
    </row>
    <row r="104" spans="1:18" ht="21.75" customHeight="1" x14ac:dyDescent="0.3">
      <c r="A104" s="93" t="s">
        <v>157</v>
      </c>
      <c r="B104" s="156"/>
      <c r="C104" s="156"/>
      <c r="D104" s="156"/>
      <c r="E104" s="157"/>
      <c r="F104" s="156"/>
      <c r="G104" s="158"/>
      <c r="I104" s="158"/>
    </row>
    <row r="105" spans="1:18" ht="21.75" customHeight="1" x14ac:dyDescent="0.3">
      <c r="A105" s="160" t="s">
        <v>37</v>
      </c>
      <c r="B105" s="161"/>
      <c r="C105" s="161"/>
      <c r="D105" s="161"/>
      <c r="E105" s="162"/>
      <c r="F105" s="161"/>
      <c r="G105" s="163"/>
      <c r="H105" s="163"/>
      <c r="I105" s="163"/>
      <c r="J105" s="163"/>
      <c r="K105" s="163"/>
      <c r="L105" s="163"/>
      <c r="M105" s="163"/>
    </row>
    <row r="106" spans="1:18" ht="21.75" customHeight="1" x14ac:dyDescent="0.3">
      <c r="A106" s="156" t="s">
        <v>151</v>
      </c>
      <c r="B106" s="156"/>
      <c r="C106" s="156"/>
      <c r="D106" s="156"/>
      <c r="E106" s="157"/>
      <c r="F106" s="156"/>
      <c r="G106" s="158"/>
      <c r="H106" s="156"/>
      <c r="I106" s="158"/>
      <c r="J106" s="156"/>
      <c r="K106" s="164"/>
      <c r="L106" s="156"/>
      <c r="M106" s="164"/>
    </row>
    <row r="107" spans="1:18" ht="21.75" customHeight="1" x14ac:dyDescent="0.3">
      <c r="E107" s="165"/>
      <c r="F107" s="165"/>
      <c r="G107" s="212" t="s">
        <v>3</v>
      </c>
      <c r="H107" s="212"/>
      <c r="I107" s="212"/>
      <c r="J107" s="167"/>
      <c r="K107" s="212" t="s">
        <v>4</v>
      </c>
      <c r="L107" s="212"/>
      <c r="M107" s="212"/>
    </row>
    <row r="108" spans="1:18" ht="21.75" customHeight="1" x14ac:dyDescent="0.3">
      <c r="E108" s="165"/>
      <c r="F108" s="165"/>
      <c r="G108" s="168" t="s">
        <v>5</v>
      </c>
      <c r="H108" s="169"/>
      <c r="I108" s="168" t="s">
        <v>6</v>
      </c>
      <c r="J108" s="169"/>
      <c r="K108" s="168" t="s">
        <v>5</v>
      </c>
      <c r="L108" s="169"/>
      <c r="M108" s="168" t="s">
        <v>6</v>
      </c>
    </row>
    <row r="109" spans="1:18" ht="21.75" customHeight="1" x14ac:dyDescent="0.3">
      <c r="A109" s="156"/>
      <c r="B109" s="156"/>
      <c r="C109" s="156"/>
      <c r="D109" s="156"/>
      <c r="E109" s="170" t="s">
        <v>38</v>
      </c>
      <c r="F109" s="171"/>
      <c r="G109" s="172" t="s">
        <v>7</v>
      </c>
      <c r="H109" s="173"/>
      <c r="I109" s="172" t="s">
        <v>7</v>
      </c>
      <c r="J109" s="173"/>
      <c r="K109" s="172" t="s">
        <v>7</v>
      </c>
      <c r="L109" s="173"/>
      <c r="M109" s="172" t="s">
        <v>7</v>
      </c>
    </row>
    <row r="110" spans="1:18" ht="21.75" customHeight="1" x14ac:dyDescent="0.3">
      <c r="A110" s="156"/>
      <c r="B110" s="156"/>
      <c r="C110" s="156"/>
      <c r="D110" s="156"/>
      <c r="E110" s="173"/>
      <c r="F110" s="171"/>
      <c r="G110" s="185"/>
      <c r="H110" s="173"/>
      <c r="I110" s="185"/>
      <c r="J110" s="173"/>
      <c r="K110" s="185"/>
      <c r="L110" s="173"/>
      <c r="M110" s="185"/>
    </row>
    <row r="111" spans="1:18" ht="21.75" customHeight="1" x14ac:dyDescent="0.3">
      <c r="A111" s="156" t="s">
        <v>198</v>
      </c>
      <c r="B111" s="156"/>
      <c r="E111" s="178"/>
      <c r="G111" s="174"/>
      <c r="I111" s="174"/>
      <c r="K111" s="174"/>
      <c r="M111" s="174"/>
    </row>
    <row r="112" spans="1:18" ht="21.75" customHeight="1" x14ac:dyDescent="0.3">
      <c r="A112" s="159" t="s">
        <v>199</v>
      </c>
      <c r="B112" s="156"/>
      <c r="E112" s="178"/>
      <c r="G112" s="7">
        <v>37513</v>
      </c>
      <c r="H112" s="176"/>
      <c r="I112" s="7">
        <v>16661</v>
      </c>
      <c r="J112" s="176"/>
      <c r="K112" s="7">
        <v>0</v>
      </c>
      <c r="L112" s="176"/>
      <c r="M112" s="7">
        <v>0</v>
      </c>
      <c r="O112" s="187"/>
    </row>
    <row r="113" spans="1:16" ht="21.75" customHeight="1" x14ac:dyDescent="0.3">
      <c r="A113" s="159" t="s">
        <v>200</v>
      </c>
      <c r="B113" s="156"/>
      <c r="E113" s="178"/>
      <c r="G113" s="7">
        <v>27903826</v>
      </c>
      <c r="H113" s="176"/>
      <c r="I113" s="7">
        <v>8066045</v>
      </c>
      <c r="J113" s="176"/>
      <c r="K113" s="7">
        <v>24662000</v>
      </c>
      <c r="L113" s="176"/>
      <c r="M113" s="7">
        <v>6100000</v>
      </c>
      <c r="O113" s="187"/>
    </row>
    <row r="114" spans="1:16" ht="21.75" customHeight="1" x14ac:dyDescent="0.3">
      <c r="A114" s="159" t="s">
        <v>201</v>
      </c>
      <c r="E114" s="178"/>
      <c r="G114" s="7">
        <v>-31441474</v>
      </c>
      <c r="H114" s="175"/>
      <c r="I114" s="175">
        <v>-5550000</v>
      </c>
      <c r="J114" s="175"/>
      <c r="K114" s="7">
        <v>-24997000</v>
      </c>
      <c r="L114" s="175"/>
      <c r="M114" s="7">
        <v>-5500000</v>
      </c>
      <c r="O114" s="187"/>
    </row>
    <row r="115" spans="1:16" ht="21.75" customHeight="1" x14ac:dyDescent="0.3">
      <c r="A115" s="159" t="s">
        <v>202</v>
      </c>
      <c r="E115" s="178">
        <v>12</v>
      </c>
      <c r="G115" s="7">
        <v>6000000</v>
      </c>
      <c r="H115" s="175"/>
      <c r="I115" s="175">
        <v>169365</v>
      </c>
      <c r="J115" s="175"/>
      <c r="K115" s="7">
        <v>6000000</v>
      </c>
      <c r="L115" s="175"/>
      <c r="M115" s="7">
        <v>0</v>
      </c>
      <c r="O115" s="187"/>
    </row>
    <row r="116" spans="1:16" ht="21.75" customHeight="1" x14ac:dyDescent="0.3">
      <c r="A116" s="159" t="s">
        <v>203</v>
      </c>
      <c r="E116" s="178">
        <v>12</v>
      </c>
      <c r="G116" s="7">
        <v>-4127081</v>
      </c>
      <c r="H116" s="175"/>
      <c r="I116" s="175">
        <v>-2927675</v>
      </c>
      <c r="J116" s="175"/>
      <c r="K116" s="7">
        <v>0</v>
      </c>
      <c r="L116" s="175"/>
      <c r="M116" s="7">
        <v>0</v>
      </c>
      <c r="O116" s="187"/>
    </row>
    <row r="117" spans="1:16" ht="21.75" customHeight="1" x14ac:dyDescent="0.3">
      <c r="A117" s="159" t="s">
        <v>204</v>
      </c>
      <c r="E117" s="178"/>
      <c r="G117" s="7">
        <v>105263</v>
      </c>
      <c r="H117" s="175"/>
      <c r="I117" s="175">
        <v>0</v>
      </c>
      <c r="K117" s="7">
        <v>0</v>
      </c>
      <c r="M117" s="7">
        <v>0</v>
      </c>
      <c r="O117" s="187"/>
    </row>
    <row r="118" spans="1:16" ht="21.75" customHeight="1" x14ac:dyDescent="0.3">
      <c r="A118" s="159" t="s">
        <v>205</v>
      </c>
      <c r="E118" s="178"/>
      <c r="G118" s="7">
        <v>-867796</v>
      </c>
      <c r="H118" s="176"/>
      <c r="I118" s="175">
        <v>0</v>
      </c>
      <c r="K118" s="7">
        <v>0</v>
      </c>
      <c r="M118" s="7">
        <v>0</v>
      </c>
      <c r="O118" s="187"/>
    </row>
    <row r="119" spans="1:16" ht="21.75" customHeight="1" x14ac:dyDescent="0.3">
      <c r="A119" s="159" t="s">
        <v>206</v>
      </c>
      <c r="E119" s="178">
        <v>13</v>
      </c>
      <c r="G119" s="7">
        <v>6837687</v>
      </c>
      <c r="H119" s="176"/>
      <c r="I119" s="175">
        <v>5700000</v>
      </c>
      <c r="J119" s="176"/>
      <c r="K119" s="7">
        <v>6837687</v>
      </c>
      <c r="L119" s="176"/>
      <c r="M119" s="7">
        <v>5700000</v>
      </c>
      <c r="O119" s="187"/>
    </row>
    <row r="120" spans="1:16" ht="21.75" customHeight="1" x14ac:dyDescent="0.3">
      <c r="A120" s="159" t="s">
        <v>207</v>
      </c>
      <c r="E120" s="178">
        <v>13</v>
      </c>
      <c r="G120" s="7">
        <v>-4899990</v>
      </c>
      <c r="H120" s="176"/>
      <c r="I120" s="175">
        <v>-3400021</v>
      </c>
      <c r="J120" s="176"/>
      <c r="K120" s="7">
        <v>-4500000</v>
      </c>
      <c r="L120" s="176"/>
      <c r="M120" s="7">
        <v>-2000000</v>
      </c>
      <c r="O120" s="187"/>
      <c r="P120" s="188"/>
    </row>
    <row r="121" spans="1:16" ht="21.75" customHeight="1" x14ac:dyDescent="0.3">
      <c r="A121" s="159" t="s">
        <v>208</v>
      </c>
      <c r="E121" s="178" t="s">
        <v>209</v>
      </c>
      <c r="G121" s="7">
        <v>-10294</v>
      </c>
      <c r="H121" s="176"/>
      <c r="I121" s="175">
        <v>-7387</v>
      </c>
      <c r="J121" s="176"/>
      <c r="K121" s="7">
        <v>-10294</v>
      </c>
      <c r="L121" s="176"/>
      <c r="M121" s="7">
        <v>-7387</v>
      </c>
      <c r="O121" s="187"/>
    </row>
    <row r="122" spans="1:16" ht="21.75" customHeight="1" x14ac:dyDescent="0.3">
      <c r="A122" s="159" t="s">
        <v>210</v>
      </c>
      <c r="E122" s="178"/>
      <c r="G122" s="7">
        <v>0</v>
      </c>
      <c r="H122" s="176"/>
      <c r="I122" s="175">
        <v>0</v>
      </c>
      <c r="J122" s="175"/>
      <c r="K122" s="7">
        <v>15742000</v>
      </c>
      <c r="L122" s="175"/>
      <c r="M122" s="7">
        <v>0</v>
      </c>
      <c r="O122" s="187"/>
    </row>
    <row r="123" spans="1:16" ht="21.75" customHeight="1" x14ac:dyDescent="0.3">
      <c r="A123" s="159" t="s">
        <v>211</v>
      </c>
      <c r="E123" s="178"/>
      <c r="G123" s="7">
        <v>0</v>
      </c>
      <c r="H123" s="176"/>
      <c r="I123" s="175">
        <v>-13200</v>
      </c>
      <c r="J123" s="176"/>
      <c r="K123" s="7">
        <v>-15742000</v>
      </c>
      <c r="L123" s="176"/>
      <c r="M123" s="7">
        <v>-12000</v>
      </c>
      <c r="O123" s="187"/>
    </row>
    <row r="124" spans="1:16" ht="21.75" customHeight="1" x14ac:dyDescent="0.3">
      <c r="A124" s="159" t="s">
        <v>212</v>
      </c>
      <c r="E124" s="178"/>
      <c r="G124" s="7">
        <v>-71324</v>
      </c>
      <c r="H124" s="176"/>
      <c r="I124" s="7">
        <v>-107957</v>
      </c>
      <c r="J124" s="176"/>
      <c r="K124" s="7">
        <v>-15509</v>
      </c>
      <c r="L124" s="176"/>
      <c r="M124" s="7">
        <v>-10219</v>
      </c>
      <c r="O124" s="187"/>
    </row>
    <row r="125" spans="1:16" ht="21.75" customHeight="1" x14ac:dyDescent="0.3">
      <c r="A125" s="159" t="s">
        <v>213</v>
      </c>
      <c r="E125" s="178"/>
      <c r="G125" s="7">
        <v>-1120967</v>
      </c>
      <c r="H125" s="176"/>
      <c r="I125" s="7">
        <v>-938484</v>
      </c>
      <c r="J125" s="176"/>
      <c r="K125" s="7">
        <v>-1120967</v>
      </c>
      <c r="L125" s="176"/>
      <c r="M125" s="7">
        <v>-938484</v>
      </c>
      <c r="O125" s="187"/>
    </row>
    <row r="126" spans="1:16" ht="21.75" customHeight="1" x14ac:dyDescent="0.3">
      <c r="A126" s="189" t="s">
        <v>214</v>
      </c>
      <c r="B126" s="189"/>
      <c r="C126" s="189"/>
      <c r="D126" s="190"/>
      <c r="G126" s="7">
        <v>-475887</v>
      </c>
      <c r="H126" s="176"/>
      <c r="I126" s="7">
        <v>-582610</v>
      </c>
      <c r="J126" s="176"/>
      <c r="K126" s="7">
        <v>0</v>
      </c>
      <c r="L126" s="176"/>
      <c r="M126" s="7">
        <v>0</v>
      </c>
      <c r="O126" s="187"/>
    </row>
    <row r="127" spans="1:16" ht="21.75" customHeight="1" x14ac:dyDescent="0.3">
      <c r="A127" s="191" t="s">
        <v>215</v>
      </c>
      <c r="B127" s="189"/>
      <c r="C127" s="189"/>
      <c r="D127" s="190"/>
      <c r="G127" s="7">
        <v>-688110</v>
      </c>
      <c r="H127" s="176"/>
      <c r="I127" s="7">
        <v>-660712</v>
      </c>
      <c r="J127" s="176"/>
      <c r="K127" s="7">
        <v>-688110</v>
      </c>
      <c r="L127" s="176"/>
      <c r="M127" s="7">
        <v>-660712</v>
      </c>
      <c r="O127" s="187"/>
    </row>
    <row r="128" spans="1:16" ht="21.75" customHeight="1" x14ac:dyDescent="0.3">
      <c r="A128" s="191" t="s">
        <v>216</v>
      </c>
      <c r="B128" s="189"/>
      <c r="C128" s="189"/>
      <c r="D128" s="190"/>
      <c r="G128" s="7">
        <v>329118</v>
      </c>
      <c r="H128" s="176"/>
      <c r="I128" s="7">
        <v>550344</v>
      </c>
      <c r="K128" s="7">
        <v>0</v>
      </c>
      <c r="M128" s="7">
        <v>0</v>
      </c>
      <c r="O128" s="187"/>
    </row>
    <row r="129" spans="1:18" ht="21.75" customHeight="1" x14ac:dyDescent="0.3">
      <c r="A129" s="191" t="s">
        <v>217</v>
      </c>
      <c r="B129" s="189"/>
      <c r="C129" s="189"/>
      <c r="D129" s="190"/>
      <c r="E129" s="159"/>
      <c r="G129" s="159"/>
      <c r="I129" s="159"/>
      <c r="K129" s="7"/>
      <c r="O129" s="187"/>
    </row>
    <row r="130" spans="1:18" ht="21.75" customHeight="1" x14ac:dyDescent="0.3">
      <c r="B130" s="177" t="s">
        <v>218</v>
      </c>
      <c r="E130" s="174">
        <v>15</v>
      </c>
      <c r="G130" s="7">
        <v>47203</v>
      </c>
      <c r="H130" s="176"/>
      <c r="I130" s="7">
        <v>0</v>
      </c>
      <c r="K130" s="7">
        <v>0</v>
      </c>
      <c r="L130" s="176"/>
      <c r="M130" s="7">
        <v>0</v>
      </c>
      <c r="O130" s="187"/>
    </row>
    <row r="131" spans="1:18" ht="21.75" customHeight="1" x14ac:dyDescent="0.3">
      <c r="A131" s="191" t="s">
        <v>219</v>
      </c>
      <c r="E131" s="178"/>
      <c r="G131" s="7">
        <v>-3373892</v>
      </c>
      <c r="H131" s="176"/>
      <c r="I131" s="7">
        <v>-3845112</v>
      </c>
      <c r="J131" s="176"/>
      <c r="K131" s="7">
        <v>-1001484</v>
      </c>
      <c r="L131" s="176"/>
      <c r="M131" s="7">
        <v>-829572</v>
      </c>
      <c r="O131" s="187"/>
    </row>
    <row r="132" spans="1:18" ht="21.75" customHeight="1" x14ac:dyDescent="0.3">
      <c r="A132" s="191" t="s">
        <v>220</v>
      </c>
      <c r="E132" s="178"/>
      <c r="G132" s="9">
        <v>-66428</v>
      </c>
      <c r="H132" s="176"/>
      <c r="I132" s="182">
        <v>-66940</v>
      </c>
      <c r="K132" s="8">
        <v>-2121</v>
      </c>
      <c r="M132" s="9">
        <v>-1550</v>
      </c>
      <c r="O132" s="187"/>
      <c r="R132" s="192"/>
    </row>
    <row r="133" spans="1:18" ht="6" customHeight="1" x14ac:dyDescent="0.3">
      <c r="G133" s="175"/>
      <c r="H133" s="176"/>
      <c r="I133" s="175"/>
      <c r="J133" s="176"/>
      <c r="K133" s="175"/>
      <c r="L133" s="176"/>
      <c r="M133" s="175"/>
    </row>
    <row r="134" spans="1:18" ht="21.75" customHeight="1" x14ac:dyDescent="0.3">
      <c r="A134" s="159" t="s">
        <v>221</v>
      </c>
      <c r="G134" s="182">
        <f>SUM(G112:G132)</f>
        <v>-5882633</v>
      </c>
      <c r="H134" s="176"/>
      <c r="I134" s="182">
        <f>SUM(I112:I132)</f>
        <v>-3597683</v>
      </c>
      <c r="J134" s="176"/>
      <c r="K134" s="182">
        <f>SUM(K112:K132)</f>
        <v>5164202</v>
      </c>
      <c r="L134" s="176"/>
      <c r="M134" s="182">
        <f>SUM(M112:M132)</f>
        <v>1840076</v>
      </c>
      <c r="O134" s="187"/>
      <c r="P134" s="192"/>
      <c r="R134" s="176"/>
    </row>
    <row r="135" spans="1:18" ht="21.75" customHeight="1" x14ac:dyDescent="0.3">
      <c r="G135" s="175"/>
      <c r="H135" s="176"/>
      <c r="I135" s="175"/>
      <c r="J135" s="176"/>
      <c r="K135" s="175"/>
      <c r="L135" s="176"/>
      <c r="M135" s="175"/>
    </row>
    <row r="136" spans="1:18" ht="21.75" customHeight="1" x14ac:dyDescent="0.3">
      <c r="A136" s="156" t="s">
        <v>222</v>
      </c>
      <c r="E136" s="165"/>
      <c r="G136" s="193">
        <f>SUM(G49,G100,G134)</f>
        <v>1115649</v>
      </c>
      <c r="H136" s="193"/>
      <c r="I136" s="193">
        <f>SUM(I49,I100,I134)</f>
        <v>-9798583</v>
      </c>
      <c r="J136" s="193"/>
      <c r="K136" s="193">
        <f>SUM(K49,K100,K134)</f>
        <v>1306422</v>
      </c>
      <c r="L136" s="193"/>
      <c r="M136" s="193">
        <f>SUM(M49,M100,M134)</f>
        <v>-7644108</v>
      </c>
    </row>
    <row r="137" spans="1:18" ht="21.75" customHeight="1" x14ac:dyDescent="0.3">
      <c r="A137" s="159" t="s">
        <v>223</v>
      </c>
      <c r="G137" s="193">
        <v>18784932</v>
      </c>
      <c r="H137" s="193"/>
      <c r="I137" s="193">
        <v>28439296</v>
      </c>
      <c r="J137" s="193"/>
      <c r="K137" s="193">
        <v>1070012</v>
      </c>
      <c r="L137" s="193"/>
      <c r="M137" s="193">
        <v>9033989</v>
      </c>
    </row>
    <row r="138" spans="1:18" ht="21.75" customHeight="1" x14ac:dyDescent="0.3">
      <c r="A138" s="159" t="s">
        <v>224</v>
      </c>
      <c r="G138" s="175"/>
      <c r="H138" s="176"/>
      <c r="I138" s="175"/>
      <c r="J138" s="176"/>
      <c r="K138" s="175"/>
      <c r="L138" s="176"/>
      <c r="M138" s="175"/>
    </row>
    <row r="139" spans="1:18" ht="21.75" customHeight="1" x14ac:dyDescent="0.3">
      <c r="B139" s="159" t="s">
        <v>225</v>
      </c>
      <c r="C139" s="156"/>
      <c r="D139" s="156"/>
      <c r="F139" s="194"/>
      <c r="G139" s="9">
        <v>-133204</v>
      </c>
      <c r="H139" s="176"/>
      <c r="I139" s="9">
        <v>-260944</v>
      </c>
      <c r="J139" s="176"/>
      <c r="K139" s="9">
        <v>-14754</v>
      </c>
      <c r="L139" s="176"/>
      <c r="M139" s="9">
        <v>-30204</v>
      </c>
    </row>
    <row r="140" spans="1:18" ht="6" customHeight="1" x14ac:dyDescent="0.3">
      <c r="A140" s="156"/>
      <c r="B140" s="156"/>
      <c r="C140" s="156"/>
      <c r="D140" s="156"/>
      <c r="F140" s="176"/>
      <c r="H140" s="176"/>
      <c r="I140" s="176"/>
      <c r="J140" s="176"/>
      <c r="K140" s="176"/>
      <c r="L140" s="176"/>
      <c r="M140" s="176"/>
    </row>
    <row r="141" spans="1:18" ht="21.75" customHeight="1" thickBot="1" x14ac:dyDescent="0.35">
      <c r="A141" s="156" t="s">
        <v>226</v>
      </c>
      <c r="B141" s="156"/>
      <c r="G141" s="195">
        <f>SUM(G136:G139)</f>
        <v>19767377</v>
      </c>
      <c r="H141" s="176"/>
      <c r="I141" s="195">
        <f>SUM(I136:I139)</f>
        <v>18379769</v>
      </c>
      <c r="J141" s="176"/>
      <c r="K141" s="195">
        <f>SUM(K136:K139)</f>
        <v>2361680</v>
      </c>
      <c r="L141" s="176"/>
      <c r="M141" s="195">
        <f>SUM(M136:M139)</f>
        <v>1359677</v>
      </c>
      <c r="P141" s="176"/>
      <c r="R141" s="176"/>
    </row>
    <row r="142" spans="1:18" ht="21.75" customHeight="1" thickTop="1" x14ac:dyDescent="0.3">
      <c r="A142" s="156"/>
      <c r="B142" s="156"/>
      <c r="G142" s="7"/>
      <c r="K142" s="7"/>
      <c r="M142" s="179"/>
    </row>
    <row r="143" spans="1:18" ht="21.75" customHeight="1" x14ac:dyDescent="0.3">
      <c r="A143" s="156"/>
      <c r="B143" s="156"/>
      <c r="G143" s="7"/>
      <c r="K143" s="179"/>
      <c r="M143" s="179"/>
    </row>
    <row r="144" spans="1:18" ht="21.75" customHeight="1" x14ac:dyDescent="0.3">
      <c r="A144" s="156"/>
      <c r="B144" s="156"/>
      <c r="G144" s="7"/>
      <c r="K144" s="179"/>
      <c r="M144" s="179"/>
    </row>
    <row r="145" spans="1:13" ht="21.75" customHeight="1" x14ac:dyDescent="0.3">
      <c r="A145" s="156"/>
      <c r="B145" s="156"/>
      <c r="G145" s="7"/>
      <c r="K145" s="179"/>
      <c r="M145" s="179"/>
    </row>
    <row r="146" spans="1:13" ht="21.75" customHeight="1" x14ac:dyDescent="0.3">
      <c r="A146" s="156"/>
      <c r="B146" s="156"/>
      <c r="G146" s="7"/>
      <c r="K146" s="179"/>
      <c r="M146" s="179"/>
    </row>
    <row r="147" spans="1:13" ht="16.5" customHeight="1" x14ac:dyDescent="0.3">
      <c r="A147" s="156"/>
      <c r="B147" s="156"/>
      <c r="G147" s="7"/>
      <c r="K147" s="179"/>
      <c r="M147" s="179"/>
    </row>
    <row r="148" spans="1:13" ht="15" customHeight="1" x14ac:dyDescent="0.3">
      <c r="A148" s="156"/>
      <c r="B148" s="156"/>
      <c r="G148" s="7"/>
      <c r="K148" s="179"/>
      <c r="M148" s="179"/>
    </row>
    <row r="149" spans="1:13" ht="21.75" customHeight="1" x14ac:dyDescent="0.3">
      <c r="A149" s="196" t="s">
        <v>36</v>
      </c>
      <c r="B149" s="161"/>
      <c r="C149" s="196"/>
      <c r="D149" s="196"/>
      <c r="E149" s="197"/>
      <c r="F149" s="196"/>
      <c r="G149" s="9"/>
      <c r="H149" s="196"/>
      <c r="I149" s="198"/>
      <c r="J149" s="196"/>
      <c r="K149" s="198"/>
      <c r="L149" s="196"/>
      <c r="M149" s="198"/>
    </row>
    <row r="150" spans="1:13" ht="21.75" customHeight="1" x14ac:dyDescent="0.3">
      <c r="A150" s="184" t="s">
        <v>0</v>
      </c>
      <c r="B150" s="156"/>
      <c r="C150" s="156"/>
      <c r="D150" s="156"/>
      <c r="E150" s="157"/>
      <c r="F150" s="156"/>
      <c r="G150" s="158"/>
      <c r="I150" s="158"/>
    </row>
    <row r="151" spans="1:13" ht="21.75" customHeight="1" x14ac:dyDescent="0.3">
      <c r="A151" s="93" t="s">
        <v>157</v>
      </c>
      <c r="B151" s="156"/>
      <c r="C151" s="156"/>
      <c r="D151" s="156"/>
      <c r="E151" s="157"/>
      <c r="F151" s="156"/>
      <c r="G151" s="158"/>
      <c r="I151" s="158"/>
    </row>
    <row r="152" spans="1:13" ht="21.75" customHeight="1" x14ac:dyDescent="0.3">
      <c r="A152" s="160" t="s">
        <v>37</v>
      </c>
      <c r="B152" s="161"/>
      <c r="C152" s="161"/>
      <c r="D152" s="161"/>
      <c r="E152" s="162"/>
      <c r="F152" s="161"/>
      <c r="G152" s="163"/>
      <c r="H152" s="163"/>
      <c r="I152" s="163"/>
      <c r="J152" s="163"/>
      <c r="K152" s="163"/>
      <c r="L152" s="163"/>
      <c r="M152" s="163"/>
    </row>
    <row r="153" spans="1:13" ht="21.75" customHeight="1" x14ac:dyDescent="0.3">
      <c r="A153" s="156" t="s">
        <v>151</v>
      </c>
      <c r="B153" s="156"/>
      <c r="C153" s="156"/>
      <c r="D153" s="156"/>
      <c r="E153" s="157"/>
      <c r="F153" s="156"/>
      <c r="G153" s="158"/>
      <c r="H153" s="156"/>
      <c r="I153" s="158"/>
      <c r="J153" s="156"/>
      <c r="K153" s="164"/>
      <c r="L153" s="156"/>
      <c r="M153" s="164"/>
    </row>
    <row r="154" spans="1:13" ht="21.75" customHeight="1" x14ac:dyDescent="0.3">
      <c r="E154" s="165"/>
      <c r="F154" s="165"/>
      <c r="G154" s="212" t="s">
        <v>3</v>
      </c>
      <c r="H154" s="212"/>
      <c r="I154" s="212"/>
      <c r="J154" s="167"/>
      <c r="K154" s="212" t="s">
        <v>4</v>
      </c>
      <c r="L154" s="212"/>
      <c r="M154" s="212"/>
    </row>
    <row r="155" spans="1:13" ht="21.75" customHeight="1" x14ac:dyDescent="0.3">
      <c r="E155" s="165"/>
      <c r="F155" s="165"/>
      <c r="G155" s="168" t="s">
        <v>5</v>
      </c>
      <c r="H155" s="169"/>
      <c r="I155" s="168" t="s">
        <v>6</v>
      </c>
      <c r="J155" s="169"/>
      <c r="K155" s="168" t="s">
        <v>5</v>
      </c>
      <c r="L155" s="169"/>
      <c r="M155" s="168" t="s">
        <v>6</v>
      </c>
    </row>
    <row r="156" spans="1:13" ht="21.75" customHeight="1" x14ac:dyDescent="0.3">
      <c r="A156" s="156"/>
      <c r="B156" s="156"/>
      <c r="C156" s="156"/>
      <c r="D156" s="156"/>
      <c r="E156" s="170" t="s">
        <v>38</v>
      </c>
      <c r="F156" s="171"/>
      <c r="G156" s="172" t="s">
        <v>7</v>
      </c>
      <c r="H156" s="173"/>
      <c r="I156" s="172" t="s">
        <v>7</v>
      </c>
      <c r="J156" s="173"/>
      <c r="K156" s="172" t="s">
        <v>7</v>
      </c>
      <c r="L156" s="173"/>
      <c r="M156" s="172" t="s">
        <v>7</v>
      </c>
    </row>
    <row r="157" spans="1:13" ht="21.75" customHeight="1" x14ac:dyDescent="0.3">
      <c r="A157" s="156"/>
      <c r="B157" s="156"/>
      <c r="C157" s="156"/>
      <c r="D157" s="156"/>
      <c r="E157" s="173"/>
      <c r="F157" s="171"/>
      <c r="G157" s="185"/>
      <c r="H157" s="173"/>
      <c r="I157" s="185"/>
      <c r="J157" s="173"/>
      <c r="K157" s="185"/>
      <c r="L157" s="173"/>
      <c r="M157" s="185"/>
    </row>
    <row r="158" spans="1:13" ht="21.75" customHeight="1" x14ac:dyDescent="0.3">
      <c r="A158" s="156" t="s">
        <v>227</v>
      </c>
      <c r="B158" s="156"/>
      <c r="C158" s="199"/>
      <c r="D158" s="199"/>
      <c r="G158" s="180"/>
      <c r="I158" s="180"/>
      <c r="K158" s="180"/>
      <c r="M158" s="180"/>
    </row>
    <row r="159" spans="1:13" ht="6" customHeight="1" x14ac:dyDescent="0.3">
      <c r="A159" s="156"/>
      <c r="B159" s="156"/>
      <c r="C159" s="199"/>
      <c r="D159" s="199"/>
      <c r="G159" s="180"/>
      <c r="I159" s="180"/>
      <c r="K159" s="180"/>
      <c r="M159" s="180"/>
    </row>
    <row r="160" spans="1:13" ht="21.75" customHeight="1" x14ac:dyDescent="0.3">
      <c r="A160" s="159" t="s">
        <v>228</v>
      </c>
      <c r="D160" s="199"/>
      <c r="G160" s="180"/>
      <c r="I160" s="180"/>
      <c r="K160" s="180"/>
      <c r="M160" s="180"/>
    </row>
    <row r="161" spans="1:13" ht="21.75" customHeight="1" x14ac:dyDescent="0.3">
      <c r="A161" s="177" t="s">
        <v>229</v>
      </c>
      <c r="D161" s="199"/>
      <c r="G161" s="175">
        <v>864014</v>
      </c>
      <c r="H161" s="176"/>
      <c r="I161" s="175">
        <v>65646</v>
      </c>
      <c r="J161" s="176"/>
      <c r="K161" s="175">
        <v>210</v>
      </c>
      <c r="L161" s="176"/>
      <c r="M161" s="175">
        <v>11079</v>
      </c>
    </row>
    <row r="162" spans="1:13" ht="21.75" customHeight="1" x14ac:dyDescent="0.3">
      <c r="A162" s="159" t="s">
        <v>230</v>
      </c>
      <c r="E162" s="174">
        <v>9</v>
      </c>
      <c r="G162" s="7">
        <v>112203</v>
      </c>
      <c r="H162" s="176"/>
      <c r="I162" s="7">
        <v>164830</v>
      </c>
      <c r="J162" s="176"/>
      <c r="K162" s="175">
        <v>44137</v>
      </c>
      <c r="L162" s="176"/>
      <c r="M162" s="175">
        <v>18697</v>
      </c>
    </row>
    <row r="163" spans="1:13" ht="21.75" customHeight="1" x14ac:dyDescent="0.3">
      <c r="A163" s="159" t="s">
        <v>231</v>
      </c>
      <c r="G163" s="7">
        <v>0</v>
      </c>
      <c r="I163" s="7">
        <v>942800</v>
      </c>
      <c r="J163" s="176"/>
      <c r="K163" s="175">
        <v>0</v>
      </c>
      <c r="L163" s="176"/>
      <c r="M163" s="175">
        <v>0</v>
      </c>
    </row>
    <row r="164" spans="1:13" ht="21.75" customHeight="1" x14ac:dyDescent="0.3">
      <c r="A164" s="159" t="s">
        <v>232</v>
      </c>
      <c r="G164" s="7">
        <v>0</v>
      </c>
      <c r="H164" s="176"/>
      <c r="I164" s="7">
        <v>5786167</v>
      </c>
      <c r="J164" s="176"/>
      <c r="K164" s="175">
        <v>0</v>
      </c>
      <c r="L164" s="176"/>
      <c r="M164" s="175">
        <v>369600</v>
      </c>
    </row>
    <row r="165" spans="1:13" ht="21.75" customHeight="1" x14ac:dyDescent="0.3">
      <c r="A165" s="159" t="s">
        <v>233</v>
      </c>
      <c r="E165" s="186"/>
      <c r="G165" s="7">
        <v>271807</v>
      </c>
      <c r="H165" s="176"/>
      <c r="I165" s="7">
        <v>348892</v>
      </c>
      <c r="J165" s="176"/>
      <c r="K165" s="175">
        <v>35000</v>
      </c>
      <c r="L165" s="176"/>
      <c r="M165" s="175">
        <v>219294</v>
      </c>
    </row>
    <row r="166" spans="1:13" ht="21.75" customHeight="1" x14ac:dyDescent="0.3">
      <c r="A166" s="159" t="s">
        <v>234</v>
      </c>
      <c r="E166" s="186"/>
      <c r="G166" s="7"/>
      <c r="H166" s="176"/>
      <c r="I166" s="7"/>
      <c r="K166" s="175"/>
      <c r="M166" s="175"/>
    </row>
    <row r="167" spans="1:13" ht="21.75" customHeight="1" x14ac:dyDescent="0.3">
      <c r="B167" s="159" t="s">
        <v>235</v>
      </c>
      <c r="E167" s="186">
        <v>18.7</v>
      </c>
      <c r="G167" s="7">
        <v>693198</v>
      </c>
      <c r="H167" s="176"/>
      <c r="I167" s="7">
        <v>5440090</v>
      </c>
      <c r="J167" s="176"/>
      <c r="K167" s="175">
        <v>2888900</v>
      </c>
      <c r="L167" s="176"/>
      <c r="M167" s="175">
        <v>779267</v>
      </c>
    </row>
    <row r="168" spans="1:13" ht="21.75" customHeight="1" x14ac:dyDescent="0.3">
      <c r="A168" s="159" t="s">
        <v>236</v>
      </c>
      <c r="E168" s="186"/>
      <c r="G168" s="7">
        <v>0</v>
      </c>
      <c r="H168" s="176"/>
      <c r="I168" s="7">
        <v>0</v>
      </c>
      <c r="J168" s="176"/>
      <c r="K168" s="175">
        <v>0</v>
      </c>
      <c r="L168" s="176"/>
      <c r="M168" s="175">
        <v>1966</v>
      </c>
    </row>
    <row r="169" spans="1:13" ht="21.75" customHeight="1" x14ac:dyDescent="0.3">
      <c r="A169" s="159" t="s">
        <v>237</v>
      </c>
      <c r="E169" s="186">
        <v>18.7</v>
      </c>
      <c r="G169" s="7">
        <v>399500</v>
      </c>
      <c r="H169" s="176"/>
      <c r="I169" s="7">
        <v>0</v>
      </c>
      <c r="J169" s="176"/>
      <c r="K169" s="175">
        <v>0</v>
      </c>
      <c r="L169" s="176"/>
      <c r="M169" s="175">
        <v>0</v>
      </c>
    </row>
    <row r="170" spans="1:13" ht="21.75" customHeight="1" x14ac:dyDescent="0.3">
      <c r="A170" s="159" t="s">
        <v>238</v>
      </c>
      <c r="E170" s="186"/>
      <c r="G170" s="7">
        <v>38900</v>
      </c>
      <c r="H170" s="176"/>
      <c r="I170" s="7">
        <v>105795</v>
      </c>
      <c r="J170" s="176"/>
      <c r="K170" s="175">
        <v>0</v>
      </c>
      <c r="L170" s="176"/>
      <c r="M170" s="7">
        <v>0</v>
      </c>
    </row>
    <row r="171" spans="1:13" ht="21.75" customHeight="1" x14ac:dyDescent="0.3">
      <c r="A171" s="159" t="s">
        <v>239</v>
      </c>
      <c r="E171" s="174">
        <v>9</v>
      </c>
      <c r="G171" s="7">
        <v>155366</v>
      </c>
      <c r="H171" s="176"/>
      <c r="I171" s="7">
        <v>0</v>
      </c>
      <c r="J171" s="176"/>
      <c r="K171" s="175">
        <v>0</v>
      </c>
      <c r="L171" s="176"/>
      <c r="M171" s="7">
        <v>0</v>
      </c>
    </row>
    <row r="172" spans="1:13" ht="21.75" customHeight="1" x14ac:dyDescent="0.3">
      <c r="A172" s="159" t="s">
        <v>240</v>
      </c>
      <c r="E172" s="174">
        <v>9</v>
      </c>
      <c r="G172" s="7">
        <v>300000</v>
      </c>
      <c r="H172" s="176"/>
      <c r="I172" s="7">
        <v>10006</v>
      </c>
      <c r="J172" s="176"/>
      <c r="K172" s="175">
        <v>300000</v>
      </c>
      <c r="L172" s="176"/>
      <c r="M172" s="7">
        <v>0</v>
      </c>
    </row>
    <row r="173" spans="1:13" ht="21.75" customHeight="1" x14ac:dyDescent="0.3">
      <c r="A173" s="159" t="s">
        <v>241</v>
      </c>
      <c r="G173" s="7">
        <v>0</v>
      </c>
      <c r="H173" s="176"/>
      <c r="I173" s="7">
        <v>1078801</v>
      </c>
      <c r="J173" s="176"/>
      <c r="K173" s="175">
        <v>0</v>
      </c>
      <c r="L173" s="176"/>
      <c r="M173" s="7">
        <v>0</v>
      </c>
    </row>
    <row r="174" spans="1:13" ht="21.75" customHeight="1" x14ac:dyDescent="0.3">
      <c r="A174" s="159" t="s">
        <v>242</v>
      </c>
      <c r="B174" s="156"/>
      <c r="G174" s="7"/>
      <c r="K174" s="179"/>
      <c r="M174" s="179"/>
    </row>
    <row r="175" spans="1:13" ht="21.75" customHeight="1" x14ac:dyDescent="0.3">
      <c r="B175" s="159" t="s">
        <v>243</v>
      </c>
      <c r="G175" s="7">
        <v>0</v>
      </c>
      <c r="I175" s="7">
        <v>0</v>
      </c>
      <c r="K175" s="175">
        <v>0</v>
      </c>
      <c r="L175" s="200"/>
      <c r="M175" s="201">
        <v>1528651</v>
      </c>
    </row>
    <row r="176" spans="1:13" ht="21.75" customHeight="1" x14ac:dyDescent="0.3">
      <c r="A176" s="159" t="s">
        <v>244</v>
      </c>
      <c r="E176" s="186">
        <v>18.7</v>
      </c>
      <c r="G176" s="7">
        <v>0</v>
      </c>
      <c r="H176" s="176"/>
      <c r="I176" s="7">
        <v>0</v>
      </c>
      <c r="J176" s="176"/>
      <c r="K176" s="7">
        <v>28557</v>
      </c>
      <c r="L176" s="7"/>
      <c r="M176" s="176">
        <v>0</v>
      </c>
    </row>
    <row r="177" spans="1:13" ht="21.75" customHeight="1" x14ac:dyDescent="0.3">
      <c r="A177" s="159" t="s">
        <v>245</v>
      </c>
      <c r="B177" s="156"/>
      <c r="G177" s="7">
        <v>417098</v>
      </c>
      <c r="H177" s="176"/>
      <c r="I177" s="7">
        <v>0</v>
      </c>
      <c r="J177" s="176"/>
      <c r="K177" s="7">
        <v>0</v>
      </c>
      <c r="L177" s="7"/>
      <c r="M177" s="176">
        <v>0</v>
      </c>
    </row>
    <row r="178" spans="1:13" ht="21.75" customHeight="1" x14ac:dyDescent="0.3">
      <c r="A178" s="159" t="s">
        <v>246</v>
      </c>
      <c r="B178" s="156"/>
      <c r="G178" s="7">
        <v>58625</v>
      </c>
      <c r="I178" s="7">
        <v>0</v>
      </c>
      <c r="K178" s="175">
        <v>47910</v>
      </c>
      <c r="L178" s="200"/>
      <c r="M178" s="175">
        <v>0</v>
      </c>
    </row>
    <row r="179" spans="1:13" ht="21.75" customHeight="1" x14ac:dyDescent="0.3">
      <c r="A179" s="156"/>
      <c r="B179" s="156"/>
      <c r="G179" s="7"/>
      <c r="K179" s="179"/>
      <c r="M179" s="179"/>
    </row>
    <row r="180" spans="1:13" ht="21.75" customHeight="1" x14ac:dyDescent="0.3">
      <c r="A180" s="156"/>
      <c r="B180" s="156"/>
      <c r="G180" s="7"/>
      <c r="K180" s="179"/>
      <c r="M180" s="179"/>
    </row>
    <row r="181" spans="1:13" ht="21.75" customHeight="1" x14ac:dyDescent="0.3">
      <c r="A181" s="156"/>
      <c r="B181" s="156"/>
      <c r="G181" s="7"/>
      <c r="K181" s="179"/>
      <c r="M181" s="179"/>
    </row>
    <row r="182" spans="1:13" ht="21.75" customHeight="1" x14ac:dyDescent="0.3">
      <c r="A182" s="156"/>
      <c r="B182" s="156"/>
      <c r="G182" s="7"/>
      <c r="K182" s="179"/>
      <c r="M182" s="179"/>
    </row>
    <row r="183" spans="1:13" ht="21.75" customHeight="1" x14ac:dyDescent="0.3">
      <c r="A183" s="156"/>
      <c r="B183" s="156"/>
      <c r="G183" s="7"/>
      <c r="K183" s="179"/>
      <c r="M183" s="179"/>
    </row>
    <row r="184" spans="1:13" ht="21.75" customHeight="1" x14ac:dyDescent="0.3">
      <c r="A184" s="156"/>
      <c r="B184" s="156"/>
      <c r="G184" s="7"/>
      <c r="K184" s="179"/>
      <c r="M184" s="179"/>
    </row>
    <row r="185" spans="1:13" ht="21.75" customHeight="1" x14ac:dyDescent="0.3">
      <c r="A185" s="156"/>
      <c r="B185" s="156"/>
      <c r="G185" s="7"/>
      <c r="K185" s="179"/>
      <c r="M185" s="179"/>
    </row>
    <row r="186" spans="1:13" ht="21.75" customHeight="1" x14ac:dyDescent="0.3">
      <c r="A186" s="156"/>
      <c r="B186" s="156"/>
      <c r="G186" s="7"/>
      <c r="K186" s="179"/>
      <c r="M186" s="179"/>
    </row>
    <row r="187" spans="1:13" ht="21.75" customHeight="1" x14ac:dyDescent="0.3">
      <c r="A187" s="156"/>
      <c r="B187" s="156"/>
      <c r="G187" s="7"/>
      <c r="K187" s="179"/>
      <c r="M187" s="179"/>
    </row>
    <row r="188" spans="1:13" ht="21.75" customHeight="1" x14ac:dyDescent="0.3">
      <c r="A188" s="156"/>
      <c r="B188" s="156"/>
      <c r="G188" s="7"/>
      <c r="K188" s="179"/>
      <c r="M188" s="179"/>
    </row>
    <row r="189" spans="1:13" ht="21.75" customHeight="1" x14ac:dyDescent="0.3">
      <c r="A189" s="156"/>
      <c r="B189" s="156"/>
      <c r="G189" s="7"/>
      <c r="K189" s="179"/>
      <c r="M189" s="179"/>
    </row>
    <row r="190" spans="1:13" ht="21.75" customHeight="1" x14ac:dyDescent="0.3">
      <c r="A190" s="156"/>
      <c r="B190" s="156"/>
      <c r="G190" s="7"/>
      <c r="K190" s="179"/>
      <c r="M190" s="179"/>
    </row>
    <row r="191" spans="1:13" ht="21.75" customHeight="1" x14ac:dyDescent="0.3">
      <c r="A191" s="156"/>
      <c r="B191" s="156"/>
      <c r="G191" s="7"/>
      <c r="K191" s="179"/>
      <c r="M191" s="179"/>
    </row>
    <row r="192" spans="1:13" ht="21.75" customHeight="1" x14ac:dyDescent="0.3">
      <c r="A192" s="156"/>
      <c r="B192" s="156"/>
      <c r="G192" s="7"/>
      <c r="K192" s="179"/>
      <c r="M192" s="179"/>
    </row>
    <row r="193" spans="1:13" ht="21.75" customHeight="1" x14ac:dyDescent="0.3">
      <c r="A193" s="156"/>
      <c r="B193" s="156"/>
      <c r="G193" s="7"/>
      <c r="K193" s="179"/>
      <c r="M193" s="179"/>
    </row>
    <row r="194" spans="1:13" ht="15" customHeight="1" x14ac:dyDescent="0.3">
      <c r="A194" s="156"/>
      <c r="B194" s="156"/>
      <c r="G194" s="7"/>
      <c r="K194" s="179"/>
      <c r="M194" s="179"/>
    </row>
    <row r="195" spans="1:13" ht="22.35" customHeight="1" x14ac:dyDescent="0.3">
      <c r="A195" s="196" t="s">
        <v>36</v>
      </c>
      <c r="B195" s="161"/>
      <c r="C195" s="196"/>
      <c r="D195" s="196"/>
      <c r="E195" s="197"/>
      <c r="F195" s="196"/>
      <c r="G195" s="202"/>
      <c r="H195" s="203"/>
      <c r="I195" s="202"/>
      <c r="J195" s="203"/>
      <c r="K195" s="202"/>
      <c r="L195" s="203"/>
      <c r="M195" s="202"/>
    </row>
  </sheetData>
  <mergeCells count="10">
    <mergeCell ref="G107:I107"/>
    <mergeCell ref="K107:M107"/>
    <mergeCell ref="G154:I154"/>
    <mergeCell ref="K154:M154"/>
    <mergeCell ref="G5:I5"/>
    <mergeCell ref="K5:M5"/>
    <mergeCell ref="A52:M52"/>
    <mergeCell ref="G57:I57"/>
    <mergeCell ref="K57:M57"/>
    <mergeCell ref="A102:M102"/>
  </mergeCells>
  <pageMargins left="0.9" right="0.5" top="0.5" bottom="0.6" header="0.49" footer="0.4"/>
  <pageSetup paperSize="9" scale="77" firstPageNumber="10" fitToHeight="4" orientation="portrait" useFirstPageNumber="1" horizontalDpi="1200" verticalDpi="1200" r:id="rId1"/>
  <headerFooter>
    <oddFooter>&amp;R&amp;"Browallia New,Regular"&amp;13&amp;P</oddFooter>
  </headerFooter>
  <rowBreaks count="3" manualBreakCount="3">
    <brk id="52" max="16383" man="1"/>
    <brk id="102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BS 2-4(TH)</vt:lpstr>
      <vt:lpstr>TH_5 (3m)</vt:lpstr>
      <vt:lpstr>TH_6 (9m)</vt:lpstr>
      <vt:lpstr>TH_7</vt:lpstr>
      <vt:lpstr>TH_8</vt:lpstr>
      <vt:lpstr>TH_9</vt:lpstr>
      <vt:lpstr>TH 10-13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Wanachaphorn Mungmai (TH)</dc:creator>
  <cp:lastModifiedBy>Pornpatch Foosiri</cp:lastModifiedBy>
  <cp:lastPrinted>2025-11-14T04:44:37Z</cp:lastPrinted>
  <dcterms:created xsi:type="dcterms:W3CDTF">2025-11-14T04:01:01Z</dcterms:created>
  <dcterms:modified xsi:type="dcterms:W3CDTF">2025-11-14T06:16:23Z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