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chima.yim\Desktop\Work\FS\Q3_2025\AURORA ไฟล์ ELCID Q3-2568\"/>
    </mc:Choice>
  </mc:AlternateContent>
  <xr:revisionPtr revIDLastSave="0" documentId="13_ncr:1_{D6395244-421F-416B-B6FA-6E9DAC94262D}" xr6:coauthVersionLast="47" xr6:coauthVersionMax="47" xr10:uidLastSave="{00000000-0000-0000-0000-000000000000}"/>
  <bookViews>
    <workbookView xWindow="-108" yWindow="-108" windowWidth="23256" windowHeight="13896" tabRatio="870" activeTab="5" xr2:uid="{14540C89-539C-44DD-9C43-A6BA2D8229E9}"/>
  </bookViews>
  <sheets>
    <sheet name="BS 2-3" sheetId="15" r:id="rId1"/>
    <sheet name="PL 4 (3 M)" sheetId="16" r:id="rId2"/>
    <sheet name="PL 5 (9 M)" sheetId="22" r:id="rId3"/>
    <sheet name="EQ 6" sheetId="20" r:id="rId4"/>
    <sheet name="EQ 7" sheetId="21" r:id="rId5"/>
    <sheet name="CF 8-9" sheetId="19" r:id="rId6"/>
  </sheets>
  <definedNames>
    <definedName name="__123Graph_APIS" hidden="1">#REF!</definedName>
    <definedName name="__123Graph_BPIS" hidden="1">#REF!</definedName>
    <definedName name="__123Graph_CPIS" hidden="1">#REF!</definedName>
    <definedName name="__123Graph_D" localSheetId="3" hidden="1">#REF!</definedName>
    <definedName name="__123Graph_D" localSheetId="4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Regression_Int" hidden="1">1</definedName>
    <definedName name="AS2DocOpenMode" hidden="1">"AS2DocumentEdit"</definedName>
    <definedName name="HTML_CodePage" hidden="1">874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OBDlg2" hidden="1">TRUE</definedName>
    <definedName name="HTML_OBDlg4" hidden="1">TRUE</definedName>
    <definedName name="HTML_OS" hidden="1">0</definedName>
    <definedName name="HTML_Title" hidden="1">""</definedName>
    <definedName name="software" localSheetId="4" hidden="1">{"'Eng (page2)'!$A$1:$D$52"}</definedName>
    <definedName name="software" hidden="1">{"'Eng (page2)'!$A$1:$D$52"}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22" l="1"/>
  <c r="A1" i="22"/>
  <c r="A52" i="16" l="1"/>
  <c r="A1" i="19" l="1"/>
  <c r="A3" i="21"/>
  <c r="A1" i="21"/>
  <c r="A1" i="20"/>
  <c r="A1" i="16"/>
  <c r="I92" i="15" l="1"/>
  <c r="A118" i="15" l="1"/>
  <c r="A57" i="19" l="1"/>
  <c r="A32" i="20"/>
  <c r="A32" i="21" s="1"/>
  <c r="A56" i="19" l="1"/>
  <c r="A112" i="19" s="1"/>
  <c r="A59" i="19"/>
  <c r="M92" i="15" l="1"/>
  <c r="K92" i="15" l="1"/>
  <c r="G92" i="15"/>
  <c r="M94" i="15"/>
  <c r="A58" i="15"/>
  <c r="A57" i="15"/>
  <c r="A56" i="15"/>
  <c r="I94" i="15" l="1"/>
  <c r="K94" i="15"/>
  <c r="G94" i="15"/>
</calcChain>
</file>

<file path=xl/sharedStrings.xml><?xml version="1.0" encoding="utf-8"?>
<sst xmlns="http://schemas.openxmlformats.org/spreadsheetml/2006/main" count="327" uniqueCount="167">
  <si>
    <t>Statement of Financial Position</t>
  </si>
  <si>
    <t xml:space="preserve"> </t>
  </si>
  <si>
    <t>Unaudited</t>
  </si>
  <si>
    <t>Audited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</si>
  <si>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</si>
  <si>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</si>
  <si>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</si>
  <si>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</si>
  <si>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</si>
  <si>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</si>
  <si>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</si>
  <si>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</si>
  <si>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</si>
  <si>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</si>
  <si>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</si>
  <si>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</si>
  <si>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</si>
  <si>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</si>
  <si>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</si>
  <si>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</si>
  <si>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</si>
  <si>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Equity</t>
  </si>
  <si>
    <t>Share capital</t>
  </si>
  <si>
    <t>Premium on ordinary shares</t>
  </si>
  <si>
    <t>Retained earnings</t>
  </si>
  <si>
    <t>Unappropriated</t>
  </si>
  <si>
    <t>Total equity</t>
  </si>
  <si>
    <t>Total liabilities and equity</t>
  </si>
  <si>
    <t>Gross profit</t>
  </si>
  <si>
    <t>Other income</t>
  </si>
  <si>
    <t>Profit for the period</t>
  </si>
  <si>
    <t>Total</t>
  </si>
  <si>
    <t>share capital</t>
  </si>
  <si>
    <t>Cash flows from operating activities</t>
  </si>
  <si>
    <t>Cash flows from investing activities</t>
  </si>
  <si>
    <t>Interest received</t>
  </si>
  <si>
    <t>Cash flows from financing activities</t>
  </si>
  <si>
    <t>2024</t>
  </si>
  <si>
    <t>2025</t>
  </si>
  <si>
    <t>Short-term loans to related parties</t>
  </si>
  <si>
    <t>Inventories</t>
  </si>
  <si>
    <t>Restricted bank deposits</t>
  </si>
  <si>
    <t>Investment property</t>
  </si>
  <si>
    <t>Other non-current assets</t>
  </si>
  <si>
    <t>Appropriated - legal reserve</t>
  </si>
  <si>
    <t>Revenue from sales</t>
  </si>
  <si>
    <t>Interest income</t>
  </si>
  <si>
    <t>Cost of sales</t>
  </si>
  <si>
    <t>Administrative expenses</t>
  </si>
  <si>
    <t xml:space="preserve">Finance costs </t>
  </si>
  <si>
    <t>Profit before income tax</t>
  </si>
  <si>
    <t xml:space="preserve">Other comprehensive income </t>
  </si>
  <si>
    <t xml:space="preserve">Total comprehensive income </t>
  </si>
  <si>
    <t xml:space="preserve">Earnings per share </t>
  </si>
  <si>
    <t>Basic earning per share (Baht)</t>
  </si>
  <si>
    <t>Balance as at 1 January 2024</t>
  </si>
  <si>
    <t xml:space="preserve">Issued and </t>
  </si>
  <si>
    <t xml:space="preserve">Premium on </t>
  </si>
  <si>
    <t>Appropriated to</t>
  </si>
  <si>
    <t>paid-up share capital</t>
  </si>
  <si>
    <t>ordinary shares</t>
  </si>
  <si>
    <t>legal reserve</t>
  </si>
  <si>
    <t>Shareholders' equity</t>
  </si>
  <si>
    <t>Thousand Baht</t>
  </si>
  <si>
    <t>.</t>
  </si>
  <si>
    <t>Income tax paid</t>
  </si>
  <si>
    <t>Net cash flows used in operating activities</t>
  </si>
  <si>
    <t>Net cash flows used in investing activities</t>
  </si>
  <si>
    <t>Cash and cash equivalents at the end of the period</t>
  </si>
  <si>
    <t>Corporate income tax payable</t>
  </si>
  <si>
    <t>Balance as at 1 January 2025</t>
  </si>
  <si>
    <t>Trade and other current receivables</t>
  </si>
  <si>
    <t>Trade and other current payables</t>
  </si>
  <si>
    <t>Non-current provisions</t>
  </si>
  <si>
    <t>Non-current provisions for employee benefits</t>
  </si>
  <si>
    <t xml:space="preserve">Income tax </t>
  </si>
  <si>
    <t>Cash flows used in operations</t>
  </si>
  <si>
    <t>Issued and paid-up</t>
  </si>
  <si>
    <t>Bank overdrafts</t>
  </si>
  <si>
    <t>Consolidated financial information</t>
  </si>
  <si>
    <t>Separate financial information</t>
  </si>
  <si>
    <t xml:space="preserve">Aurora Design Public Company Limited </t>
  </si>
  <si>
    <t>Inventories, net</t>
  </si>
  <si>
    <t>Building and equipment, net</t>
  </si>
  <si>
    <t>Right-of-use assets, net</t>
  </si>
  <si>
    <t>Intangible assets, net</t>
  </si>
  <si>
    <t>Deferred tax assets, net</t>
  </si>
  <si>
    <t>Investment in subsidiaries, net</t>
  </si>
  <si>
    <t>The accompanying notes are integral part of these financial information.</t>
  </si>
  <si>
    <t>from financial institutions</t>
  </si>
  <si>
    <t>Bank overdrafts and short-term borrowings</t>
  </si>
  <si>
    <t>Profit before income tax:</t>
  </si>
  <si>
    <t>Profit before finance costs and income tax</t>
  </si>
  <si>
    <t>Adjustment items:</t>
  </si>
  <si>
    <t>Depreciation and amortisation expenses</t>
  </si>
  <si>
    <t>Employee benefits expenses</t>
  </si>
  <si>
    <t>Finance costs</t>
  </si>
  <si>
    <t>Loss (Gain) on fair value measurement of derivatives</t>
  </si>
  <si>
    <t>Changes in operating assets and liabilities:</t>
  </si>
  <si>
    <t>Employee benefits paid</t>
  </si>
  <si>
    <t>Payments for purchases of equipment</t>
  </si>
  <si>
    <t>Payments for purchases of intangible assets</t>
  </si>
  <si>
    <t>Acquisitions of right-of-use assets during the period</t>
  </si>
  <si>
    <t>Gain on lease termination</t>
  </si>
  <si>
    <t>Net decrease in cash and cash equivalents</t>
  </si>
  <si>
    <t>Net cash generated from financing activities</t>
  </si>
  <si>
    <t>Cash and cash equivalents in the statement of cash flows are as follows:</t>
  </si>
  <si>
    <r>
      <t xml:space="preserve">Statement of Changes in Equity </t>
    </r>
    <r>
      <rPr>
        <sz val="9"/>
        <rFont val="Arial"/>
        <family val="2"/>
      </rPr>
      <t>(Unaudited)</t>
    </r>
  </si>
  <si>
    <r>
      <t xml:space="preserve">Statement of Cash Flows </t>
    </r>
    <r>
      <rPr>
        <sz val="9"/>
        <rFont val="Arial"/>
        <family val="2"/>
      </rPr>
      <t>(Unaudited)</t>
    </r>
  </si>
  <si>
    <t>Long-term borrowings from financial institutions, net</t>
  </si>
  <si>
    <t>financial institutions, net</t>
  </si>
  <si>
    <t>Registered</t>
  </si>
  <si>
    <t>1,334,000,000 ordinary shares</t>
  </si>
  <si>
    <t>at a par value of Baht 1 per share</t>
  </si>
  <si>
    <t>Issued and paid up</t>
  </si>
  <si>
    <t>Lease liabilities, net</t>
  </si>
  <si>
    <t>Current portion of lease liabilities, net</t>
  </si>
  <si>
    <r>
      <t xml:space="preserve">Statement of Comprehensive Income </t>
    </r>
    <r>
      <rPr>
        <sz val="9"/>
        <rFont val="Arial"/>
        <family val="2"/>
      </rPr>
      <t>(Unaudited)</t>
    </r>
  </si>
  <si>
    <t>Short-term borrowings from a related party</t>
  </si>
  <si>
    <t>-</t>
  </si>
  <si>
    <t>Selling expenses and distribution costs</t>
  </si>
  <si>
    <t>Other (losses) gains, net</t>
  </si>
  <si>
    <t xml:space="preserve">Weighted average number </t>
  </si>
  <si>
    <t>of ordinary shares (shares)</t>
  </si>
  <si>
    <t xml:space="preserve">Proceeds from short-term borrowings </t>
  </si>
  <si>
    <t>from a related party</t>
  </si>
  <si>
    <t>Current portion of long-term borrowings from</t>
  </si>
  <si>
    <t>Warrants</t>
  </si>
  <si>
    <t>Dividend payment</t>
  </si>
  <si>
    <t>Other short-term borrowings</t>
  </si>
  <si>
    <t xml:space="preserve">Cash and cash equivalents </t>
  </si>
  <si>
    <t>at the beginning of the period</t>
  </si>
  <si>
    <t>Proceeds from long-term borrowings</t>
  </si>
  <si>
    <t>Dividends paid to the Company’s shareholders</t>
  </si>
  <si>
    <t>(Reversal) recognition of provision for sales return</t>
  </si>
  <si>
    <t>Loss on gold loans</t>
  </si>
  <si>
    <t>Share-based compensation expense</t>
  </si>
  <si>
    <t>Total comprehensive income for the period</t>
  </si>
  <si>
    <t>Note</t>
  </si>
  <si>
    <t>As at 30 September 2025</t>
  </si>
  <si>
    <t>For the three-month period ended 30 September 2025</t>
  </si>
  <si>
    <t>For the nine-month period ended 30 September 2025</t>
  </si>
  <si>
    <t>Non-cash items as at 30 September</t>
  </si>
  <si>
    <t>30 September</t>
  </si>
  <si>
    <t>Balance as at 30 September 2024</t>
  </si>
  <si>
    <t>Balance as at 30 September 2025</t>
  </si>
  <si>
    <t>Payments for acquisition of a subsidiary</t>
  </si>
  <si>
    <t>Proceeds from disposals of property, plant and equipment</t>
  </si>
  <si>
    <t>Short-term debentures, net</t>
  </si>
  <si>
    <t>Debentures, net</t>
  </si>
  <si>
    <t>1,354,300,000 ordinary shares</t>
  </si>
  <si>
    <t xml:space="preserve">  at a par value of Baht 1 per share)</t>
  </si>
  <si>
    <t>(Gain) Loss on inventories to net realisable value</t>
  </si>
  <si>
    <t>Loss on exchange rates</t>
  </si>
  <si>
    <t>Loss (Gain) on written-off building and equipment</t>
  </si>
  <si>
    <t xml:space="preserve">  (2024: 1,334,000,000 ordinary shares</t>
  </si>
  <si>
    <t xml:space="preserve">Proceeds from other short-term borrowings </t>
  </si>
  <si>
    <t>Repayments on short-term debentures</t>
  </si>
  <si>
    <t>Proceeds from long-term debentures</t>
  </si>
  <si>
    <t>Proceeds from short-term loans to related parties</t>
  </si>
  <si>
    <t>Payments for short-term loans to related parties</t>
  </si>
  <si>
    <t xml:space="preserve">Payments for short-term borrowings </t>
  </si>
  <si>
    <t>Payments for other short-term borrowings</t>
  </si>
  <si>
    <t xml:space="preserve">Payments for long-term borrowings </t>
  </si>
  <si>
    <t>Payments for financial transaction costs</t>
  </si>
  <si>
    <t>Payments for debentures issuance costs</t>
  </si>
  <si>
    <t>Payments for lease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</si>
</sst>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#,##0;\(#,##0\);\-"/>
    <numFmt numFmtId="191" formatCode="#,##0.00;\(#,##0.00\);\-"/>
    <numFmt numFmtId="192" formatCode="_-* #,##0_-;\-* #,##0_-;_-* &quot;-&quot;??_-;_-@_-"/>
    <numFmt numFmtId="193" formatCode="_(* #,##0_);_(* \(#,##0\);_(* &quot;-&quot;??_);_(@_)"/>
    <numFmt numFmtId="194" formatCode="[$-1010000]d/m/yy;@"/>
    <numFmt numFmtId="195" formatCode="[$-409]mmm\-yy;@"/>
    <numFmt numFmtId="196" formatCode="[$-409]d\-mmm\-yy;@"/>
    <numFmt numFmtId="197" formatCode="#,##0\ ;\(#,##0\)"/>
    <numFmt numFmtId="198" formatCode="#,##0.0;\(#,##0.0\)"/>
    <numFmt numFmtId="199" formatCode="_(* #,##0,_);_(* \(#,##0,\);_(* &quot;-&quot;??_);_(@_)"/>
    <numFmt numFmtId="200" formatCode="_(* #,##0.00_);[Red]\(\ #,##0.00\);_(* &quot;-&quot;??_);_(@_)"/>
  </numFmts>
  <fonts count="40" x14ac:knownFonts="1">
    <font>
      <sz val="10"/>
      <color theme="1"/>
      <name val="Arial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rgb="FFFFFFFF"/>
      <name val="Arial"/>
      <family val="2"/>
      <scheme val="minor"/>
    </font>
    <font>
      <sz val="10"/>
      <color rgb="FF9C0006"/>
      <name val="Arial"/>
      <family val="2"/>
      <scheme val="minor"/>
    </font>
    <font>
      <b/>
      <sz val="10"/>
      <color rgb="FFFA7D0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rgb="FF000000"/>
      <name val="Cordia New"/>
      <family val="2"/>
    </font>
    <font>
      <sz val="11"/>
      <color theme="1"/>
      <name val="Arial"/>
      <family val="2"/>
      <scheme val="minor"/>
    </font>
    <font>
      <sz val="11"/>
      <color rgb="FF000000"/>
      <name val="Arial"/>
      <family val="2"/>
      <scheme val="minor"/>
    </font>
    <font>
      <i/>
      <sz val="10"/>
      <color rgb="FF7F7F7F"/>
      <name val="Arial"/>
      <family val="2"/>
      <scheme val="minor"/>
    </font>
    <font>
      <sz val="10"/>
      <color rgb="FF00610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5"/>
      <color rgb="FFDC6900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3"/>
      <color rgb="FFDC6900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rgb="FFDC6900"/>
      <name val="Arial"/>
      <family val="2"/>
      <scheme val="minor"/>
    </font>
    <font>
      <sz val="10"/>
      <color rgb="FF3F3F76"/>
      <name val="Arial"/>
      <family val="2"/>
      <scheme val="minor"/>
    </font>
    <font>
      <sz val="10"/>
      <color rgb="FFFA7D00"/>
      <name val="Arial"/>
      <family val="2"/>
      <scheme val="minor"/>
    </font>
    <font>
      <sz val="10"/>
      <color rgb="FF9C6500"/>
      <name val="Arial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i/>
      <sz val="9"/>
      <name val="Arial"/>
      <family val="2"/>
    </font>
    <font>
      <b/>
      <i/>
      <sz val="9"/>
      <name val="Arial"/>
      <family val="2"/>
    </font>
    <font>
      <sz val="15"/>
      <name val="Angsana New"/>
      <family val="1"/>
    </font>
    <font>
      <sz val="13"/>
      <name val="Browallia New"/>
      <family val="2"/>
    </font>
    <font>
      <sz val="9"/>
      <name val="Arial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FFE0C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0CB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EBC7C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9E3E7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4CACA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8D5D1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C28A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EE198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D88F8C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3C7C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EA959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2ABA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A450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D3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C55853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EDACB7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DF6161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8277"/>
      </patternFill>
    </fill>
    <fill>
      <patternFill patternType="solid">
        <fgColor theme="4"/>
      </patternFill>
    </fill>
    <fill>
      <patternFill patternType="solid">
        <fgColor rgb="FFDC6900"/>
      </patternFill>
    </fill>
    <fill>
      <patternFill patternType="solid">
        <fgColor theme="5"/>
      </patternFill>
    </fill>
    <fill>
      <patternFill patternType="solid">
        <fgColor rgb="FFFFB600"/>
      </patternFill>
    </fill>
    <fill>
      <patternFill patternType="solid">
        <fgColor theme="6"/>
      </patternFill>
    </fill>
    <fill>
      <patternFill patternType="solid">
        <fgColor rgb="FF602320"/>
      </patternFill>
    </fill>
    <fill>
      <patternFill patternType="solid">
        <fgColor theme="7"/>
      </patternFill>
    </fill>
    <fill>
      <patternFill patternType="solid">
        <fgColor rgb="FFE27588"/>
      </patternFill>
    </fill>
    <fill>
      <patternFill patternType="solid">
        <fgColor theme="8"/>
      </patternFill>
    </fill>
    <fill>
      <patternFill patternType="solid">
        <fgColor rgb="FFA32020"/>
      </patternFill>
    </fill>
    <fill>
      <patternFill patternType="solid">
        <fgColor theme="9"/>
      </patternFill>
    </fill>
    <fill>
      <patternFill patternType="solid">
        <fgColor rgb="FFE0301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FFA450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119">
    <xf numFmtId="0" fontId="0" fillId="0" borderId="0"/>
    <xf numFmtId="0" fontId="7" fillId="2" borderId="0" applyNumberFormat="0" applyBorder="0" applyAlignment="0" applyProtection="0"/>
    <xf numFmtId="0" fontId="8" fillId="3" borderId="0"/>
    <xf numFmtId="0" fontId="7" fillId="4" borderId="0" applyNumberFormat="0" applyBorder="0" applyAlignment="0" applyProtection="0"/>
    <xf numFmtId="0" fontId="8" fillId="5" borderId="0"/>
    <xf numFmtId="0" fontId="7" fillId="6" borderId="0" applyNumberFormat="0" applyBorder="0" applyAlignment="0" applyProtection="0"/>
    <xf numFmtId="0" fontId="8" fillId="7" borderId="0"/>
    <xf numFmtId="0" fontId="7" fillId="8" borderId="0" applyNumberFormat="0" applyBorder="0" applyAlignment="0" applyProtection="0"/>
    <xf numFmtId="0" fontId="8" fillId="9" borderId="0"/>
    <xf numFmtId="0" fontId="7" fillId="10" borderId="0" applyNumberFormat="0" applyBorder="0" applyAlignment="0" applyProtection="0"/>
    <xf numFmtId="0" fontId="8" fillId="11" borderId="0"/>
    <xf numFmtId="0" fontId="7" fillId="12" borderId="0" applyNumberFormat="0" applyBorder="0" applyAlignment="0" applyProtection="0"/>
    <xf numFmtId="0" fontId="8" fillId="13" borderId="0"/>
    <xf numFmtId="0" fontId="7" fillId="14" borderId="0" applyNumberFormat="0" applyBorder="0" applyAlignment="0" applyProtection="0"/>
    <xf numFmtId="0" fontId="8" fillId="15" borderId="0"/>
    <xf numFmtId="0" fontId="7" fillId="16" borderId="0" applyNumberFormat="0" applyBorder="0" applyAlignment="0" applyProtection="0"/>
    <xf numFmtId="0" fontId="8" fillId="17" borderId="0"/>
    <xf numFmtId="0" fontId="7" fillId="18" borderId="0" applyNumberFormat="0" applyBorder="0" applyAlignment="0" applyProtection="0"/>
    <xf numFmtId="0" fontId="8" fillId="19" borderId="0"/>
    <xf numFmtId="0" fontId="7" fillId="20" borderId="0" applyNumberFormat="0" applyBorder="0" applyAlignment="0" applyProtection="0"/>
    <xf numFmtId="0" fontId="8" fillId="21" borderId="0"/>
    <xf numFmtId="0" fontId="7" fillId="22" borderId="0" applyNumberFormat="0" applyBorder="0" applyAlignment="0" applyProtection="0"/>
    <xf numFmtId="0" fontId="8" fillId="23" borderId="0"/>
    <xf numFmtId="0" fontId="7" fillId="24" borderId="0" applyNumberFormat="0" applyBorder="0" applyAlignment="0" applyProtection="0"/>
    <xf numFmtId="0" fontId="8" fillId="25" borderId="0"/>
    <xf numFmtId="0" fontId="9" fillId="26" borderId="0" applyNumberFormat="0" applyBorder="0" applyAlignment="0" applyProtection="0"/>
    <xf numFmtId="0" fontId="10" fillId="27" borderId="0"/>
    <xf numFmtId="0" fontId="9" fillId="28" borderId="0" applyNumberFormat="0" applyBorder="0" applyAlignment="0" applyProtection="0"/>
    <xf numFmtId="0" fontId="10" fillId="29" borderId="0"/>
    <xf numFmtId="0" fontId="9" fillId="30" borderId="0" applyNumberFormat="0" applyBorder="0" applyAlignment="0" applyProtection="0"/>
    <xf numFmtId="0" fontId="10" fillId="31" borderId="0"/>
    <xf numFmtId="0" fontId="9" fillId="32" borderId="0" applyNumberFormat="0" applyBorder="0" applyAlignment="0" applyProtection="0"/>
    <xf numFmtId="0" fontId="10" fillId="33" borderId="0"/>
    <xf numFmtId="0" fontId="9" fillId="34" borderId="0" applyNumberFormat="0" applyBorder="0" applyAlignment="0" applyProtection="0"/>
    <xf numFmtId="0" fontId="10" fillId="35" borderId="0"/>
    <xf numFmtId="0" fontId="9" fillId="36" borderId="0" applyNumberFormat="0" applyBorder="0" applyAlignment="0" applyProtection="0"/>
    <xf numFmtId="0" fontId="10" fillId="37" borderId="0"/>
    <xf numFmtId="0" fontId="9" fillId="38" borderId="0" applyNumberFormat="0" applyBorder="0" applyAlignment="0" applyProtection="0"/>
    <xf numFmtId="0" fontId="10" fillId="39" borderId="0"/>
    <xf numFmtId="0" fontId="9" fillId="40" borderId="0" applyNumberFormat="0" applyBorder="0" applyAlignment="0" applyProtection="0"/>
    <xf numFmtId="0" fontId="10" fillId="41" borderId="0"/>
    <xf numFmtId="0" fontId="9" fillId="42" borderId="0" applyNumberFormat="0" applyBorder="0" applyAlignment="0" applyProtection="0"/>
    <xf numFmtId="0" fontId="10" fillId="43" borderId="0"/>
    <xf numFmtId="0" fontId="9" fillId="44" borderId="0" applyNumberFormat="0" applyBorder="0" applyAlignment="0" applyProtection="0"/>
    <xf numFmtId="0" fontId="10" fillId="45" borderId="0"/>
    <xf numFmtId="0" fontId="9" fillId="46" borderId="0" applyNumberFormat="0" applyBorder="0" applyAlignment="0" applyProtection="0"/>
    <xf numFmtId="0" fontId="10" fillId="47" borderId="0"/>
    <xf numFmtId="0" fontId="9" fillId="48" borderId="0" applyNumberFormat="0" applyBorder="0" applyAlignment="0" applyProtection="0"/>
    <xf numFmtId="0" fontId="10" fillId="49" borderId="0"/>
    <xf numFmtId="0" fontId="11" fillId="50" borderId="0" applyNumberFormat="0" applyBorder="0" applyAlignment="0" applyProtection="0"/>
    <xf numFmtId="0" fontId="11" fillId="50" borderId="0"/>
    <xf numFmtId="0" fontId="12" fillId="51" borderId="4" applyNumberFormat="0" applyAlignment="0" applyProtection="0"/>
    <xf numFmtId="0" fontId="12" fillId="51" borderId="4"/>
    <xf numFmtId="0" fontId="13" fillId="52" borderId="5" applyNumberFormat="0" applyAlignment="0" applyProtection="0"/>
    <xf numFmtId="0" fontId="14" fillId="52" borderId="5"/>
    <xf numFmtId="43" fontId="7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5" fillId="0" borderId="0"/>
    <xf numFmtId="43" fontId="8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5" fillId="0" borderId="0"/>
    <xf numFmtId="188" fontId="6" fillId="0" borderId="0" applyFont="0" applyFill="0" applyBorder="0" applyAlignment="0" applyProtection="0"/>
    <xf numFmtId="188" fontId="16" fillId="0" borderId="0" applyFont="0" applyFill="0" applyBorder="0" applyAlignment="0" applyProtection="0"/>
    <xf numFmtId="43" fontId="17" fillId="0" borderId="0"/>
    <xf numFmtId="188" fontId="6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9" fillId="53" borderId="0" applyNumberFormat="0" applyBorder="0" applyAlignment="0" applyProtection="0"/>
    <xf numFmtId="0" fontId="19" fillId="53" borderId="0"/>
    <xf numFmtId="0" fontId="20" fillId="0" borderId="6" applyNumberFormat="0" applyFill="0" applyAlignment="0" applyProtection="0"/>
    <xf numFmtId="0" fontId="21" fillId="0" borderId="7"/>
    <xf numFmtId="0" fontId="22" fillId="0" borderId="8" applyNumberFormat="0" applyFill="0" applyAlignment="0" applyProtection="0"/>
    <xf numFmtId="0" fontId="23" fillId="0" borderId="9"/>
    <xf numFmtId="0" fontId="24" fillId="0" borderId="10" applyNumberFormat="0" applyFill="0" applyAlignment="0" applyProtection="0"/>
    <xf numFmtId="0" fontId="25" fillId="0" borderId="11"/>
    <xf numFmtId="0" fontId="24" fillId="0" borderId="0" applyNumberFormat="0" applyFill="0" applyBorder="0" applyAlignment="0" applyProtection="0"/>
    <xf numFmtId="0" fontId="25" fillId="0" borderId="0"/>
    <xf numFmtId="0" fontId="26" fillId="54" borderId="4" applyNumberFormat="0" applyAlignment="0" applyProtection="0"/>
    <xf numFmtId="0" fontId="26" fillId="54" borderId="4"/>
    <xf numFmtId="0" fontId="27" fillId="0" borderId="12" applyNumberFormat="0" applyFill="0" applyAlignment="0" applyProtection="0"/>
    <xf numFmtId="0" fontId="27" fillId="0" borderId="12"/>
    <xf numFmtId="0" fontId="28" fillId="55" borderId="0" applyNumberFormat="0" applyBorder="0" applyAlignment="0" applyProtection="0"/>
    <xf numFmtId="0" fontId="28" fillId="55" borderId="0"/>
    <xf numFmtId="0" fontId="8" fillId="0" borderId="0"/>
    <xf numFmtId="0" fontId="1" fillId="0" borderId="0"/>
    <xf numFmtId="0" fontId="15" fillId="0" borderId="0"/>
    <xf numFmtId="0" fontId="3" fillId="0" borderId="0"/>
    <xf numFmtId="0" fontId="29" fillId="0" borderId="0"/>
    <xf numFmtId="0" fontId="2" fillId="0" borderId="0"/>
    <xf numFmtId="0" fontId="30" fillId="0" borderId="0"/>
    <xf numFmtId="0" fontId="7" fillId="0" borderId="0"/>
    <xf numFmtId="0" fontId="8" fillId="0" borderId="0"/>
    <xf numFmtId="0" fontId="2" fillId="0" borderId="0"/>
    <xf numFmtId="0" fontId="30" fillId="0" borderId="0"/>
    <xf numFmtId="0" fontId="29" fillId="0" borderId="0"/>
    <xf numFmtId="0" fontId="3" fillId="0" borderId="0"/>
    <xf numFmtId="0" fontId="1" fillId="0" borderId="0"/>
    <xf numFmtId="0" fontId="1" fillId="0" borderId="0"/>
    <xf numFmtId="0" fontId="31" fillId="51" borderId="13" applyNumberFormat="0" applyAlignment="0" applyProtection="0"/>
    <xf numFmtId="0" fontId="31" fillId="51" borderId="13"/>
    <xf numFmtId="0" fontId="32" fillId="0" borderId="14" applyNumberFormat="0" applyFill="0" applyAlignment="0" applyProtection="0"/>
    <xf numFmtId="0" fontId="33" fillId="0" borderId="15"/>
    <xf numFmtId="0" fontId="34" fillId="0" borderId="0" applyNumberFormat="0" applyFill="0" applyBorder="0" applyAlignment="0" applyProtection="0"/>
    <xf numFmtId="0" fontId="3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96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" fillId="0" borderId="0"/>
    <xf numFmtId="9" fontId="7" fillId="0" borderId="0" applyFont="0" applyFill="0" applyBorder="0" applyAlignment="0" applyProtection="0"/>
    <xf numFmtId="0" fontId="3" fillId="0" borderId="0"/>
    <xf numFmtId="37" fontId="37" fillId="0" borderId="0"/>
    <xf numFmtId="0" fontId="37" fillId="0" borderId="0"/>
    <xf numFmtId="43" fontId="3" fillId="0" borderId="0" applyFont="0" applyFill="0" applyBorder="0" applyAlignment="0" applyProtection="0"/>
  </cellStyleXfs>
  <cellXfs count="248">
    <xf numFmtId="0" fontId="0" fillId="0" borderId="0" xfId="0"/>
    <xf numFmtId="188" fontId="4" fillId="0" borderId="0" xfId="65" applyFont="1" applyFill="1" applyBorder="1" applyAlignment="1">
      <alignment vertical="center"/>
    </xf>
    <xf numFmtId="188" fontId="4" fillId="0" borderId="0" xfId="65" applyFont="1" applyFill="1" applyBorder="1" applyAlignment="1">
      <alignment horizontal="center" vertical="center"/>
    </xf>
    <xf numFmtId="188" fontId="4" fillId="0" borderId="0" xfId="59" applyFont="1" applyFill="1" applyBorder="1" applyAlignment="1">
      <alignment horizontal="center" vertical="center"/>
    </xf>
    <xf numFmtId="49" fontId="4" fillId="0" borderId="0" xfId="65" applyNumberFormat="1" applyFont="1" applyFill="1" applyBorder="1" applyAlignment="1">
      <alignment vertical="center"/>
    </xf>
    <xf numFmtId="49" fontId="4" fillId="0" borderId="0" xfId="65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89" fontId="4" fillId="0" borderId="1" xfId="97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88" fontId="4" fillId="0" borderId="0" xfId="0" applyNumberFormat="1" applyFont="1" applyAlignment="1">
      <alignment horizontal="right" vertical="center"/>
    </xf>
    <xf numFmtId="189" fontId="5" fillId="0" borderId="1" xfId="85" applyNumberFormat="1" applyFont="1" applyBorder="1" applyAlignment="1">
      <alignment vertical="center"/>
    </xf>
    <xf numFmtId="189" fontId="4" fillId="0" borderId="0" xfId="97" applyNumberFormat="1" applyFont="1" applyAlignment="1">
      <alignment vertical="center"/>
    </xf>
    <xf numFmtId="0" fontId="5" fillId="0" borderId="0" xfId="97" applyFont="1" applyAlignment="1">
      <alignment horizontal="center" vertical="center"/>
    </xf>
    <xf numFmtId="189" fontId="5" fillId="0" borderId="0" xfId="97" applyNumberFormat="1" applyFont="1" applyAlignment="1">
      <alignment horizontal="center" vertical="center"/>
    </xf>
    <xf numFmtId="190" fontId="5" fillId="0" borderId="0" xfId="97" applyNumberFormat="1" applyFont="1" applyAlignment="1">
      <alignment horizontal="right" vertical="center"/>
    </xf>
    <xf numFmtId="189" fontId="5" fillId="0" borderId="0" xfId="97" applyNumberFormat="1" applyFont="1" applyAlignment="1">
      <alignment vertical="center"/>
    </xf>
    <xf numFmtId="190" fontId="4" fillId="0" borderId="0" xfId="97" applyNumberFormat="1" applyFont="1" applyAlignment="1">
      <alignment vertical="center"/>
    </xf>
    <xf numFmtId="189" fontId="4" fillId="0" borderId="1" xfId="98" applyNumberFormat="1" applyFont="1" applyBorder="1" applyAlignment="1">
      <alignment vertical="center"/>
    </xf>
    <xf numFmtId="0" fontId="5" fillId="0" borderId="1" xfId="97" applyFont="1" applyBorder="1" applyAlignment="1">
      <alignment horizontal="center" vertical="center"/>
    </xf>
    <xf numFmtId="189" fontId="5" fillId="0" borderId="1" xfId="97" applyNumberFormat="1" applyFont="1" applyBorder="1" applyAlignment="1">
      <alignment horizontal="center" vertical="center"/>
    </xf>
    <xf numFmtId="190" fontId="5" fillId="0" borderId="1" xfId="97" applyNumberFormat="1" applyFont="1" applyBorder="1" applyAlignment="1">
      <alignment horizontal="right" vertical="center"/>
    </xf>
    <xf numFmtId="189" fontId="5" fillId="0" borderId="1" xfId="97" applyNumberFormat="1" applyFont="1" applyBorder="1" applyAlignment="1">
      <alignment vertical="center"/>
    </xf>
    <xf numFmtId="0" fontId="4" fillId="0" borderId="0" xfId="97" applyFont="1" applyAlignment="1">
      <alignment horizontal="center" vertical="center"/>
    </xf>
    <xf numFmtId="189" fontId="4" fillId="0" borderId="0" xfId="97" applyNumberFormat="1" applyFont="1" applyAlignment="1">
      <alignment horizontal="center" vertical="center"/>
    </xf>
    <xf numFmtId="0" fontId="4" fillId="0" borderId="1" xfId="97" applyFont="1" applyBorder="1" applyAlignment="1">
      <alignment horizontal="center" vertical="center"/>
    </xf>
    <xf numFmtId="189" fontId="5" fillId="0" borderId="0" xfId="97" quotePrefix="1" applyNumberFormat="1" applyFont="1" applyAlignment="1">
      <alignment vertical="center"/>
    </xf>
    <xf numFmtId="191" fontId="5" fillId="0" borderId="0" xfId="97" applyNumberFormat="1" applyFont="1" applyAlignment="1">
      <alignment horizontal="right" vertical="center"/>
    </xf>
    <xf numFmtId="0" fontId="4" fillId="0" borderId="0" xfId="65" applyNumberFormat="1" applyFont="1" applyFill="1" applyBorder="1" applyAlignment="1">
      <alignment vertical="center"/>
    </xf>
    <xf numFmtId="0" fontId="4" fillId="0" borderId="0" xfId="65" applyNumberFormat="1" applyFont="1" applyFill="1" applyBorder="1" applyAlignment="1">
      <alignment horizontal="center" vertical="center"/>
    </xf>
    <xf numFmtId="190" fontId="4" fillId="0" borderId="0" xfId="65" quotePrefix="1" applyNumberFormat="1" applyFont="1" applyFill="1" applyBorder="1" applyAlignment="1">
      <alignment horizontal="right" vertical="center"/>
    </xf>
    <xf numFmtId="190" fontId="5" fillId="0" borderId="0" xfId="65" applyNumberFormat="1" applyFont="1" applyFill="1" applyAlignment="1">
      <alignment vertical="center"/>
    </xf>
    <xf numFmtId="190" fontId="4" fillId="0" borderId="1" xfId="0" applyNumberFormat="1" applyFont="1" applyBorder="1" applyAlignment="1">
      <alignment horizontal="right" vertical="center"/>
    </xf>
    <xf numFmtId="190" fontId="35" fillId="0" borderId="0" xfId="97" applyNumberFormat="1" applyFont="1" applyAlignment="1">
      <alignment horizontal="right" vertical="center"/>
    </xf>
    <xf numFmtId="49" fontId="4" fillId="0" borderId="0" xfId="65" applyNumberFormat="1" applyFont="1" applyFill="1" applyBorder="1" applyAlignment="1">
      <alignment horizontal="right" vertical="center"/>
    </xf>
    <xf numFmtId="0" fontId="4" fillId="0" borderId="3" xfId="97" applyFont="1" applyBorder="1" applyAlignment="1">
      <alignment horizontal="center" vertical="center"/>
    </xf>
    <xf numFmtId="49" fontId="4" fillId="0" borderId="3" xfId="65" applyNumberFormat="1" applyFont="1" applyFill="1" applyBorder="1" applyAlignment="1">
      <alignment horizontal="right" vertical="center"/>
    </xf>
    <xf numFmtId="0" fontId="4" fillId="0" borderId="1" xfId="65" quotePrefix="1" applyNumberFormat="1" applyFont="1" applyFill="1" applyBorder="1" applyAlignment="1">
      <alignment horizontal="right" vertical="center"/>
    </xf>
    <xf numFmtId="0" fontId="4" fillId="0" borderId="3" xfId="65" quotePrefix="1" applyNumberFormat="1" applyFont="1" applyFill="1" applyBorder="1" applyAlignment="1">
      <alignment horizontal="right" vertical="center"/>
    </xf>
    <xf numFmtId="0" fontId="4" fillId="0" borderId="0" xfId="65" applyNumberFormat="1" applyFont="1" applyFill="1" applyBorder="1" applyAlignment="1">
      <alignment horizontal="right" vertical="center"/>
    </xf>
    <xf numFmtId="190" fontId="4" fillId="0" borderId="0" xfId="0" applyNumberFormat="1" applyFont="1" applyAlignment="1">
      <alignment horizontal="right" vertical="center"/>
    </xf>
    <xf numFmtId="194" fontId="5" fillId="0" borderId="1" xfId="109" applyNumberFormat="1" applyFont="1" applyBorder="1" applyAlignment="1">
      <alignment vertical="center"/>
    </xf>
    <xf numFmtId="192" fontId="5" fillId="0" borderId="0" xfId="110" applyNumberFormat="1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194" fontId="5" fillId="0" borderId="0" xfId="0" applyNumberFormat="1" applyFont="1" applyAlignment="1">
      <alignment horizontal="center" vertical="center"/>
    </xf>
    <xf numFmtId="194" fontId="5" fillId="0" borderId="0" xfId="0" applyNumberFormat="1" applyFont="1" applyAlignment="1">
      <alignment vertical="center"/>
    </xf>
    <xf numFmtId="43" fontId="5" fillId="0" borderId="0" xfId="105" applyFont="1" applyFill="1" applyAlignment="1">
      <alignment horizontal="left" vertical="center"/>
    </xf>
    <xf numFmtId="194" fontId="5" fillId="0" borderId="0" xfId="105" applyNumberFormat="1" applyFont="1" applyFill="1" applyAlignment="1">
      <alignment horizontal="center" vertical="center"/>
    </xf>
    <xf numFmtId="0" fontId="5" fillId="0" borderId="0" xfId="107" applyNumberFormat="1" applyFont="1" applyFill="1" applyAlignment="1">
      <alignment vertical="center"/>
    </xf>
    <xf numFmtId="43" fontId="5" fillId="0" borderId="0" xfId="105" applyFont="1" applyFill="1" applyAlignment="1">
      <alignment vertical="center"/>
    </xf>
    <xf numFmtId="192" fontId="5" fillId="0" borderId="0" xfId="107" applyNumberFormat="1" applyFont="1" applyFill="1" applyAlignment="1">
      <alignment vertical="center"/>
    </xf>
    <xf numFmtId="0" fontId="5" fillId="0" borderId="0" xfId="105" applyNumberFormat="1" applyFont="1" applyFill="1" applyAlignment="1">
      <alignment vertical="center"/>
    </xf>
    <xf numFmtId="43" fontId="4" fillId="0" borderId="0" xfId="105" applyFont="1" applyFill="1" applyAlignment="1">
      <alignment horizontal="left" vertical="center"/>
    </xf>
    <xf numFmtId="0" fontId="5" fillId="0" borderId="0" xfId="105" quotePrefix="1" applyNumberFormat="1" applyFont="1" applyFill="1" applyAlignment="1">
      <alignment horizontal="center" vertical="center"/>
    </xf>
    <xf numFmtId="193" fontId="5" fillId="0" borderId="0" xfId="55" applyNumberFormat="1" applyFont="1" applyFill="1" applyBorder="1" applyAlignment="1">
      <alignment vertical="center"/>
    </xf>
    <xf numFmtId="43" fontId="5" fillId="0" borderId="0" xfId="105" quotePrefix="1" applyFont="1" applyFill="1" applyAlignment="1">
      <alignment horizontal="center" vertical="center"/>
    </xf>
    <xf numFmtId="194" fontId="4" fillId="0" borderId="0" xfId="0" applyNumberFormat="1" applyFont="1" applyAlignment="1">
      <alignment vertical="center"/>
    </xf>
    <xf numFmtId="194" fontId="4" fillId="0" borderId="0" xfId="0" applyNumberFormat="1" applyFont="1" applyAlignment="1">
      <alignment horizontal="center" vertical="center"/>
    </xf>
    <xf numFmtId="194" fontId="4" fillId="0" borderId="0" xfId="0" applyNumberFormat="1" applyFont="1" applyAlignment="1">
      <alignment horizontal="left" vertical="center"/>
    </xf>
    <xf numFmtId="0" fontId="4" fillId="0" borderId="0" xfId="108" applyFont="1" applyAlignment="1">
      <alignment vertical="center"/>
    </xf>
    <xf numFmtId="43" fontId="5" fillId="0" borderId="0" xfId="55" applyFont="1" applyFill="1" applyBorder="1" applyAlignment="1">
      <alignment vertical="center"/>
    </xf>
    <xf numFmtId="193" fontId="5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94" fontId="5" fillId="0" borderId="0" xfId="0" quotePrefix="1" applyNumberFormat="1" applyFont="1" applyAlignment="1">
      <alignment horizontal="center" vertical="center"/>
    </xf>
    <xf numFmtId="0" fontId="4" fillId="0" borderId="0" xfId="109" applyNumberFormat="1" applyFont="1" applyAlignment="1">
      <alignment vertical="center"/>
    </xf>
    <xf numFmtId="0" fontId="4" fillId="0" borderId="0" xfId="110" applyNumberFormat="1" applyFont="1" applyFill="1" applyAlignment="1">
      <alignment vertical="center"/>
    </xf>
    <xf numFmtId="4" fontId="4" fillId="0" borderId="0" xfId="108" applyNumberFormat="1" applyFont="1" applyAlignment="1">
      <alignment vertical="center"/>
    </xf>
    <xf numFmtId="0" fontId="4" fillId="0" borderId="1" xfId="108" applyFont="1" applyBorder="1" applyAlignment="1">
      <alignment vertical="center"/>
    </xf>
    <xf numFmtId="0" fontId="4" fillId="0" borderId="1" xfId="105" applyNumberFormat="1" applyFont="1" applyFill="1" applyBorder="1" applyAlignment="1">
      <alignment vertical="center"/>
    </xf>
    <xf numFmtId="0" fontId="4" fillId="0" borderId="0" xfId="105" applyNumberFormat="1" applyFont="1" applyFill="1" applyBorder="1" applyAlignment="1">
      <alignment vertical="center"/>
    </xf>
    <xf numFmtId="194" fontId="5" fillId="0" borderId="0" xfId="109" applyNumberFormat="1" applyFont="1" applyAlignment="1">
      <alignment horizontal="left" vertical="center"/>
    </xf>
    <xf numFmtId="194" fontId="5" fillId="0" borderId="0" xfId="109" applyNumberFormat="1" applyFont="1" applyAlignment="1">
      <alignment vertical="center"/>
    </xf>
    <xf numFmtId="194" fontId="4" fillId="0" borderId="0" xfId="109" applyNumberFormat="1" applyFont="1" applyAlignment="1">
      <alignment horizontal="left" vertical="center"/>
    </xf>
    <xf numFmtId="194" fontId="4" fillId="0" borderId="0" xfId="109" applyNumberFormat="1" applyFont="1" applyAlignment="1">
      <alignment vertical="center"/>
    </xf>
    <xf numFmtId="188" fontId="5" fillId="0" borderId="0" xfId="109" applyNumberFormat="1" applyFont="1" applyAlignment="1">
      <alignment horizontal="right" vertical="center"/>
    </xf>
    <xf numFmtId="188" fontId="5" fillId="0" borderId="0" xfId="110" applyNumberFormat="1" applyFont="1" applyFill="1" applyAlignment="1">
      <alignment vertical="center"/>
    </xf>
    <xf numFmtId="188" fontId="5" fillId="0" borderId="0" xfId="109" applyNumberFormat="1" applyFont="1" applyAlignment="1">
      <alignment vertical="center"/>
    </xf>
    <xf numFmtId="194" fontId="4" fillId="0" borderId="1" xfId="109" applyNumberFormat="1" applyFont="1" applyBorder="1" applyAlignment="1">
      <alignment horizontal="center" vertical="center"/>
    </xf>
    <xf numFmtId="0" fontId="5" fillId="0" borderId="0" xfId="55" applyNumberFormat="1" applyFont="1" applyFill="1" applyAlignment="1">
      <alignment horizontal="center" vertical="center"/>
    </xf>
    <xf numFmtId="194" fontId="4" fillId="0" borderId="0" xfId="109" applyNumberFormat="1" applyFont="1" applyAlignment="1">
      <alignment horizontal="center" vertical="center"/>
    </xf>
    <xf numFmtId="189" fontId="35" fillId="0" borderId="0" xfId="98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97" fontId="5" fillId="0" borderId="0" xfId="0" applyNumberFormat="1" applyFont="1" applyAlignment="1">
      <alignment vertical="center"/>
    </xf>
    <xf numFmtId="196" fontId="4" fillId="0" borderId="0" xfId="109" applyFont="1" applyAlignment="1">
      <alignment vertical="center"/>
    </xf>
    <xf numFmtId="193" fontId="5" fillId="0" borderId="0" xfId="0" applyNumberFormat="1" applyFont="1" applyAlignment="1">
      <alignment horizontal="right" vertical="center"/>
    </xf>
    <xf numFmtId="198" fontId="5" fillId="0" borderId="0" xfId="97" applyNumberFormat="1" applyFont="1" applyAlignment="1">
      <alignment horizontal="center" vertical="center"/>
    </xf>
    <xf numFmtId="190" fontId="5" fillId="0" borderId="0" xfId="97" applyNumberFormat="1" applyFont="1" applyAlignment="1">
      <alignment vertical="center"/>
    </xf>
    <xf numFmtId="190" fontId="5" fillId="0" borderId="0" xfId="97" applyNumberFormat="1" applyFont="1" applyAlignment="1">
      <alignment horizontal="center" vertical="center"/>
    </xf>
    <xf numFmtId="187" fontId="5" fillId="0" borderId="0" xfId="97" applyNumberFormat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190" fontId="5" fillId="0" borderId="0" xfId="106" applyNumberFormat="1" applyFont="1" applyFill="1" applyAlignment="1">
      <alignment vertical="center"/>
    </xf>
    <xf numFmtId="193" fontId="5" fillId="0" borderId="0" xfId="106" applyNumberFormat="1" applyFont="1" applyFill="1" applyAlignment="1">
      <alignment vertical="center"/>
    </xf>
    <xf numFmtId="190" fontId="5" fillId="0" borderId="0" xfId="108" applyNumberFormat="1" applyFont="1" applyAlignment="1">
      <alignment vertical="center"/>
    </xf>
    <xf numFmtId="190" fontId="5" fillId="0" borderId="0" xfId="106" applyNumberFormat="1" applyFont="1" applyFill="1" applyBorder="1" applyAlignment="1">
      <alignment vertical="center"/>
    </xf>
    <xf numFmtId="0" fontId="5" fillId="0" borderId="0" xfId="108" applyFont="1" applyAlignment="1">
      <alignment horizontal="center" vertical="center"/>
    </xf>
    <xf numFmtId="0" fontId="5" fillId="0" borderId="0" xfId="108" applyFont="1" applyAlignment="1">
      <alignment vertical="center"/>
    </xf>
    <xf numFmtId="0" fontId="5" fillId="0" borderId="0" xfId="117" applyFont="1" applyAlignment="1">
      <alignment horizontal="center" vertical="center"/>
    </xf>
    <xf numFmtId="0" fontId="4" fillId="0" borderId="0" xfId="117" applyFont="1" applyAlignment="1">
      <alignment horizontal="center" vertical="center"/>
    </xf>
    <xf numFmtId="190" fontId="5" fillId="0" borderId="1" xfId="106" applyNumberFormat="1" applyFont="1" applyFill="1" applyBorder="1" applyAlignment="1">
      <alignment vertical="center"/>
    </xf>
    <xf numFmtId="0" fontId="5" fillId="0" borderId="0" xfId="106" applyNumberFormat="1" applyFont="1" applyFill="1" applyAlignment="1">
      <alignment horizontal="center" vertical="center"/>
    </xf>
    <xf numFmtId="190" fontId="5" fillId="0" borderId="0" xfId="106" applyNumberFormat="1" applyFont="1" applyFill="1" applyAlignment="1">
      <alignment horizontal="right" vertical="center"/>
    </xf>
    <xf numFmtId="0" fontId="5" fillId="0" borderId="0" xfId="106" quotePrefix="1" applyNumberFormat="1" applyFont="1" applyFill="1" applyAlignment="1">
      <alignment horizontal="center" vertical="center"/>
    </xf>
    <xf numFmtId="190" fontId="5" fillId="0" borderId="1" xfId="106" applyNumberFormat="1" applyFont="1" applyFill="1" applyBorder="1" applyAlignment="1">
      <alignment horizontal="right" vertical="center"/>
    </xf>
    <xf numFmtId="190" fontId="5" fillId="0" borderId="0" xfId="106" applyNumberFormat="1" applyFont="1" applyFill="1" applyBorder="1" applyAlignment="1">
      <alignment horizontal="center" vertical="center"/>
    </xf>
    <xf numFmtId="190" fontId="4" fillId="0" borderId="0" xfId="106" applyNumberFormat="1" applyFont="1" applyFill="1" applyBorder="1" applyAlignment="1">
      <alignment horizontal="right" vertical="center"/>
    </xf>
    <xf numFmtId="190" fontId="5" fillId="0" borderId="0" xfId="106" applyNumberFormat="1" applyFont="1" applyFill="1" applyBorder="1" applyAlignment="1">
      <alignment horizontal="right" vertical="center"/>
    </xf>
    <xf numFmtId="190" fontId="5" fillId="0" borderId="2" xfId="106" applyNumberFormat="1" applyFont="1" applyFill="1" applyBorder="1" applyAlignment="1">
      <alignment horizontal="right" vertical="center"/>
    </xf>
    <xf numFmtId="0" fontId="5" fillId="0" borderId="0" xfId="108" quotePrefix="1" applyFont="1" applyAlignment="1">
      <alignment horizontal="center" vertical="center"/>
    </xf>
    <xf numFmtId="190" fontId="5" fillId="0" borderId="1" xfId="106" applyNumberFormat="1" applyFont="1" applyBorder="1" applyAlignment="1">
      <alignment vertical="center"/>
    </xf>
    <xf numFmtId="190" fontId="5" fillId="0" borderId="0" xfId="106" applyNumberFormat="1" applyFont="1" applyAlignment="1">
      <alignment vertical="center"/>
    </xf>
    <xf numFmtId="0" fontId="4" fillId="0" borderId="0" xfId="108" applyFont="1" applyAlignment="1">
      <alignment horizontal="center" vertical="center"/>
    </xf>
    <xf numFmtId="190" fontId="5" fillId="0" borderId="0" xfId="87" quotePrefix="1" applyNumberFormat="1" applyFont="1" applyAlignment="1">
      <alignment horizontal="center" vertical="center"/>
    </xf>
    <xf numFmtId="190" fontId="5" fillId="0" borderId="0" xfId="87" applyNumberFormat="1" applyFont="1" applyAlignment="1">
      <alignment vertical="center"/>
    </xf>
    <xf numFmtId="0" fontId="4" fillId="0" borderId="0" xfId="108" quotePrefix="1" applyFont="1" applyAlignment="1">
      <alignment horizontal="center" vertical="center"/>
    </xf>
    <xf numFmtId="199" fontId="4" fillId="0" borderId="0" xfId="116" applyNumberFormat="1" applyFont="1" applyAlignment="1">
      <alignment vertical="center"/>
    </xf>
    <xf numFmtId="188" fontId="4" fillId="0" borderId="0" xfId="106" applyNumberFormat="1" applyFont="1" applyFill="1" applyAlignment="1">
      <alignment vertical="center"/>
    </xf>
    <xf numFmtId="190" fontId="5" fillId="0" borderId="2" xfId="106" applyNumberFormat="1" applyFont="1" applyFill="1" applyBorder="1" applyAlignment="1">
      <alignment vertical="center"/>
    </xf>
    <xf numFmtId="200" fontId="5" fillId="0" borderId="2" xfId="106" applyNumberFormat="1" applyFont="1" applyFill="1" applyBorder="1" applyAlignment="1">
      <alignment vertical="center"/>
    </xf>
    <xf numFmtId="200" fontId="5" fillId="0" borderId="0" xfId="106" applyNumberFormat="1" applyFont="1" applyFill="1" applyBorder="1" applyAlignment="1">
      <alignment vertical="center"/>
    </xf>
    <xf numFmtId="189" fontId="4" fillId="0" borderId="0" xfId="0" applyNumberFormat="1" applyFont="1" applyAlignment="1">
      <alignment vertical="center"/>
    </xf>
    <xf numFmtId="189" fontId="5" fillId="0" borderId="0" xfId="0" applyNumberFormat="1" applyFont="1" applyAlignment="1">
      <alignment horizontal="center" vertical="center"/>
    </xf>
    <xf numFmtId="190" fontId="5" fillId="0" borderId="0" xfId="0" applyNumberFormat="1" applyFont="1" applyAlignment="1">
      <alignment horizontal="right" vertical="center"/>
    </xf>
    <xf numFmtId="189" fontId="5" fillId="0" borderId="0" xfId="0" applyNumberFormat="1" applyFont="1" applyAlignment="1">
      <alignment vertical="center"/>
    </xf>
    <xf numFmtId="190" fontId="4" fillId="0" borderId="0" xfId="97" applyNumberFormat="1" applyFont="1" applyAlignment="1">
      <alignment horizontal="right" vertical="center"/>
    </xf>
    <xf numFmtId="189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89" fontId="5" fillId="0" borderId="1" xfId="0" applyNumberFormat="1" applyFont="1" applyBorder="1" applyAlignment="1">
      <alignment horizontal="center" vertical="center"/>
    </xf>
    <xf numFmtId="190" fontId="5" fillId="0" borderId="1" xfId="0" applyNumberFormat="1" applyFont="1" applyBorder="1" applyAlignment="1">
      <alignment horizontal="right" vertical="center"/>
    </xf>
    <xf numFmtId="189" fontId="5" fillId="0" borderId="1" xfId="0" applyNumberFormat="1" applyFont="1" applyBorder="1" applyAlignment="1">
      <alignment vertical="center"/>
    </xf>
    <xf numFmtId="189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108" quotePrefix="1" applyFont="1" applyAlignment="1">
      <alignment vertical="center"/>
    </xf>
    <xf numFmtId="190" fontId="5" fillId="0" borderId="0" xfId="115" applyNumberFormat="1" applyFont="1" applyAlignment="1">
      <alignment horizontal="center" vertical="center"/>
    </xf>
    <xf numFmtId="190" fontId="5" fillId="0" borderId="0" xfId="108" applyNumberFormat="1" applyFont="1" applyAlignment="1">
      <alignment horizontal="center" vertical="center"/>
    </xf>
    <xf numFmtId="190" fontId="5" fillId="0" borderId="0" xfId="115" quotePrefix="1" applyNumberFormat="1" applyFont="1" applyAlignment="1">
      <alignment horizontal="center" vertical="center"/>
    </xf>
    <xf numFmtId="195" fontId="5" fillId="0" borderId="0" xfId="0" applyNumberFormat="1" applyFont="1" applyAlignment="1">
      <alignment vertical="center"/>
    </xf>
    <xf numFmtId="190" fontId="4" fillId="0" borderId="0" xfId="108" applyNumberFormat="1" applyFont="1" applyAlignment="1">
      <alignment vertical="center"/>
    </xf>
    <xf numFmtId="0" fontId="5" fillId="0" borderId="0" xfId="0" applyFont="1" applyAlignment="1">
      <alignment horizontal="justify" vertical="center"/>
    </xf>
    <xf numFmtId="189" fontId="4" fillId="0" borderId="0" xfId="0" applyNumberFormat="1" applyFont="1" applyAlignment="1">
      <alignment horizontal="left" vertical="center"/>
    </xf>
    <xf numFmtId="189" fontId="5" fillId="0" borderId="0" xfId="113" applyNumberFormat="1" applyFont="1" applyAlignment="1">
      <alignment vertical="center"/>
    </xf>
    <xf numFmtId="0" fontId="5" fillId="0" borderId="0" xfId="113" applyFont="1" applyAlignment="1">
      <alignment vertical="center"/>
    </xf>
    <xf numFmtId="190" fontId="5" fillId="0" borderId="0" xfId="0" applyNumberFormat="1" applyFont="1" applyAlignment="1">
      <alignment vertical="center"/>
    </xf>
    <xf numFmtId="190" fontId="5" fillId="0" borderId="0" xfId="0" applyNumberFormat="1" applyFont="1" applyAlignment="1">
      <alignment horizontal="center" vertical="center"/>
    </xf>
    <xf numFmtId="190" fontId="5" fillId="0" borderId="1" xfId="0" applyNumberFormat="1" applyFont="1" applyBorder="1" applyAlignment="1">
      <alignment vertical="center"/>
    </xf>
    <xf numFmtId="190" fontId="5" fillId="0" borderId="1" xfId="0" applyNumberFormat="1" applyFont="1" applyBorder="1" applyAlignment="1">
      <alignment horizontal="center" vertical="center"/>
    </xf>
    <xf numFmtId="190" fontId="4" fillId="0" borderId="0" xfId="0" applyNumberFormat="1" applyFont="1" applyAlignment="1">
      <alignment horizontal="center" vertical="center"/>
    </xf>
    <xf numFmtId="190" fontId="4" fillId="0" borderId="0" xfId="59" applyNumberFormat="1" applyFont="1" applyFill="1" applyAlignment="1">
      <alignment horizontal="right" vertical="center"/>
    </xf>
    <xf numFmtId="190" fontId="4" fillId="0" borderId="0" xfId="59" applyNumberFormat="1" applyFont="1" applyFill="1" applyBorder="1" applyAlignment="1">
      <alignment vertical="center"/>
    </xf>
    <xf numFmtId="190" fontId="4" fillId="0" borderId="0" xfId="59" applyNumberFormat="1" applyFont="1" applyFill="1" applyBorder="1" applyAlignment="1">
      <alignment horizontal="center" vertical="center"/>
    </xf>
    <xf numFmtId="190" fontId="4" fillId="0" borderId="0" xfId="59" quotePrefix="1" applyNumberFormat="1" applyFont="1" applyFill="1" applyAlignment="1">
      <alignment horizontal="right" vertical="center"/>
    </xf>
    <xf numFmtId="190" fontId="4" fillId="0" borderId="1" xfId="59" quotePrefix="1" applyNumberFormat="1" applyFont="1" applyFill="1" applyBorder="1" applyAlignment="1">
      <alignment horizontal="right" vertical="center"/>
    </xf>
    <xf numFmtId="190" fontId="5" fillId="0" borderId="1" xfId="85" applyNumberFormat="1" applyFont="1" applyBorder="1" applyAlignment="1">
      <alignment vertical="center"/>
    </xf>
    <xf numFmtId="190" fontId="5" fillId="0" borderId="0" xfId="0" applyNumberFormat="1" applyFont="1" applyAlignment="1">
      <alignment horizontal="justify" vertical="center"/>
    </xf>
    <xf numFmtId="190" fontId="5" fillId="0" borderId="0" xfId="55" applyNumberFormat="1" applyFont="1" applyFill="1" applyAlignment="1">
      <alignment horizontal="right" vertical="center"/>
    </xf>
    <xf numFmtId="190" fontId="5" fillId="0" borderId="0" xfId="55" applyNumberFormat="1" applyFont="1" applyFill="1" applyAlignment="1">
      <alignment horizontal="center" vertical="center"/>
    </xf>
    <xf numFmtId="190" fontId="5" fillId="0" borderId="1" xfId="55" applyNumberFormat="1" applyFont="1" applyFill="1" applyBorder="1" applyAlignment="1">
      <alignment horizontal="right" vertical="center"/>
    </xf>
    <xf numFmtId="190" fontId="5" fillId="0" borderId="0" xfId="105" applyNumberFormat="1" applyFont="1" applyFill="1" applyAlignment="1">
      <alignment vertical="center"/>
    </xf>
    <xf numFmtId="190" fontId="5" fillId="0" borderId="2" xfId="55" applyNumberFormat="1" applyFont="1" applyFill="1" applyBorder="1" applyAlignment="1">
      <alignment horizontal="right" vertical="center"/>
    </xf>
    <xf numFmtId="190" fontId="5" fillId="0" borderId="0" xfId="55" applyNumberFormat="1" applyFont="1" applyFill="1" applyBorder="1" applyAlignment="1">
      <alignment horizontal="center" vertical="center"/>
    </xf>
    <xf numFmtId="190" fontId="5" fillId="0" borderId="0" xfId="55" applyNumberFormat="1" applyFont="1" applyFill="1" applyBorder="1" applyAlignment="1">
      <alignment horizontal="right" vertical="center"/>
    </xf>
    <xf numFmtId="190" fontId="5" fillId="0" borderId="0" xfId="55" applyNumberFormat="1" applyFont="1" applyFill="1" applyAlignment="1">
      <alignment horizontal="left" vertical="center"/>
    </xf>
    <xf numFmtId="190" fontId="5" fillId="0" borderId="0" xfId="55" applyNumberFormat="1" applyFont="1" applyFill="1" applyBorder="1" applyAlignment="1">
      <alignment vertical="center"/>
    </xf>
    <xf numFmtId="190" fontId="5" fillId="0" borderId="0" xfId="0" applyNumberFormat="1" applyFont="1" applyAlignment="1">
      <alignment horizontal="left" vertical="center"/>
    </xf>
    <xf numFmtId="190" fontId="5" fillId="0" borderId="1" xfId="55" applyNumberFormat="1" applyFont="1" applyFill="1" applyBorder="1" applyAlignment="1">
      <alignment vertical="center"/>
    </xf>
    <xf numFmtId="190" fontId="5" fillId="0" borderId="2" xfId="55" applyNumberFormat="1" applyFont="1" applyFill="1" applyBorder="1" applyAlignment="1">
      <alignment vertical="center"/>
    </xf>
    <xf numFmtId="190" fontId="5" fillId="0" borderId="0" xfId="55" applyNumberFormat="1" applyFont="1" applyFill="1" applyAlignment="1">
      <alignment vertical="center"/>
    </xf>
    <xf numFmtId="190" fontId="5" fillId="0" borderId="1" xfId="97" applyNumberFormat="1" applyFont="1" applyBorder="1" applyAlignment="1">
      <alignment vertical="center"/>
    </xf>
    <xf numFmtId="190" fontId="5" fillId="0" borderId="1" xfId="97" applyNumberFormat="1" applyFont="1" applyBorder="1" applyAlignment="1">
      <alignment horizontal="center" vertical="center"/>
    </xf>
    <xf numFmtId="190" fontId="4" fillId="0" borderId="0" xfId="65" applyNumberFormat="1" applyFont="1" applyFill="1" applyBorder="1" applyAlignment="1">
      <alignment horizontal="right" vertical="center"/>
    </xf>
    <xf numFmtId="190" fontId="4" fillId="0" borderId="0" xfId="65" applyNumberFormat="1" applyFont="1" applyFill="1" applyBorder="1" applyAlignment="1">
      <alignment vertical="center"/>
    </xf>
    <xf numFmtId="190" fontId="4" fillId="0" borderId="0" xfId="65" applyNumberFormat="1" applyFont="1" applyFill="1" applyBorder="1" applyAlignment="1">
      <alignment horizontal="center" vertical="center"/>
    </xf>
    <xf numFmtId="190" fontId="4" fillId="0" borderId="3" xfId="65" applyNumberFormat="1" applyFont="1" applyFill="1" applyBorder="1" applyAlignment="1">
      <alignment horizontal="right" vertical="center"/>
    </xf>
    <xf numFmtId="190" fontId="5" fillId="0" borderId="0" xfId="114" applyNumberFormat="1" applyFont="1" applyAlignment="1">
      <alignment horizontal="right" vertical="center"/>
    </xf>
    <xf numFmtId="191" fontId="5" fillId="0" borderId="2" xfId="106" applyNumberFormat="1" applyFont="1" applyFill="1" applyBorder="1" applyAlignment="1">
      <alignment vertical="center"/>
    </xf>
    <xf numFmtId="191" fontId="5" fillId="0" borderId="0" xfId="106" applyNumberFormat="1" applyFont="1" applyFill="1" applyBorder="1" applyAlignment="1">
      <alignment vertical="center"/>
    </xf>
    <xf numFmtId="190" fontId="35" fillId="0" borderId="0" xfId="111" applyNumberFormat="1" applyFont="1" applyFill="1" applyBorder="1" applyAlignment="1">
      <alignment horizontal="right" vertical="center"/>
    </xf>
    <xf numFmtId="190" fontId="36" fillId="0" borderId="0" xfId="112" applyNumberFormat="1" applyFont="1" applyFill="1" applyBorder="1" applyAlignment="1">
      <alignment horizontal="right" vertical="center" shrinkToFit="1"/>
    </xf>
    <xf numFmtId="190" fontId="5" fillId="0" borderId="0" xfId="109" applyNumberFormat="1" applyFont="1" applyAlignment="1">
      <alignment horizontal="center" vertical="center"/>
    </xf>
    <xf numFmtId="190" fontId="4" fillId="0" borderId="0" xfId="109" applyNumberFormat="1" applyFont="1" applyAlignment="1">
      <alignment horizontal="right" vertical="center"/>
    </xf>
    <xf numFmtId="190" fontId="5" fillId="0" borderId="0" xfId="109" applyNumberFormat="1" applyFont="1" applyAlignment="1">
      <alignment horizontal="right" vertical="center"/>
    </xf>
    <xf numFmtId="190" fontId="4" fillId="0" borderId="3" xfId="109" applyNumberFormat="1" applyFont="1" applyBorder="1" applyAlignment="1">
      <alignment horizontal="right" vertical="center"/>
    </xf>
    <xf numFmtId="190" fontId="4" fillId="0" borderId="1" xfId="109" applyNumberFormat="1" applyFont="1" applyBorder="1" applyAlignment="1">
      <alignment horizontal="right" vertical="center"/>
    </xf>
    <xf numFmtId="190" fontId="5" fillId="0" borderId="1" xfId="112" applyNumberFormat="1" applyFont="1" applyFill="1" applyBorder="1" applyAlignment="1">
      <alignment horizontal="right" vertical="center"/>
    </xf>
    <xf numFmtId="190" fontId="5" fillId="0" borderId="0" xfId="112" applyNumberFormat="1" applyFont="1" applyFill="1" applyBorder="1" applyAlignment="1">
      <alignment horizontal="right" vertical="center"/>
    </xf>
    <xf numFmtId="190" fontId="4" fillId="0" borderId="0" xfId="110" applyNumberFormat="1" applyFont="1" applyFill="1" applyAlignment="1">
      <alignment horizontal="right" vertical="center"/>
    </xf>
    <xf numFmtId="190" fontId="4" fillId="0" borderId="0" xfId="109" applyNumberFormat="1" applyFont="1" applyAlignment="1">
      <alignment horizontal="right" vertical="center" wrapText="1"/>
    </xf>
    <xf numFmtId="190" fontId="4" fillId="0" borderId="1" xfId="105" applyNumberFormat="1" applyFont="1" applyFill="1" applyBorder="1" applyAlignment="1">
      <alignment horizontal="right" vertical="center"/>
    </xf>
    <xf numFmtId="190" fontId="4" fillId="0" borderId="1" xfId="105" applyNumberFormat="1" applyFont="1" applyFill="1" applyBorder="1" applyAlignment="1">
      <alignment horizontal="right" vertical="center" shrinkToFit="1"/>
    </xf>
    <xf numFmtId="190" fontId="4" fillId="0" borderId="1" xfId="110" applyNumberFormat="1" applyFont="1" applyFill="1" applyBorder="1" applyAlignment="1">
      <alignment horizontal="right" vertical="center"/>
    </xf>
    <xf numFmtId="190" fontId="4" fillId="0" borderId="0" xfId="105" applyNumberFormat="1" applyFont="1" applyFill="1" applyBorder="1" applyAlignment="1">
      <alignment horizontal="right" vertical="center"/>
    </xf>
    <xf numFmtId="190" fontId="4" fillId="0" borderId="0" xfId="105" applyNumberFormat="1" applyFont="1" applyFill="1" applyBorder="1" applyAlignment="1">
      <alignment horizontal="right" vertical="center" shrinkToFit="1"/>
    </xf>
    <xf numFmtId="190" fontId="4" fillId="0" borderId="0" xfId="110" applyNumberFormat="1" applyFont="1" applyFill="1" applyBorder="1" applyAlignment="1">
      <alignment horizontal="right" vertical="center"/>
    </xf>
    <xf numFmtId="190" fontId="5" fillId="0" borderId="0" xfId="112" applyNumberFormat="1" applyFont="1" applyFill="1" applyAlignment="1">
      <alignment horizontal="right" vertical="center"/>
    </xf>
    <xf numFmtId="190" fontId="5" fillId="0" borderId="1" xfId="112" applyNumberFormat="1" applyFont="1" applyBorder="1" applyAlignment="1">
      <alignment horizontal="right" vertical="center"/>
    </xf>
    <xf numFmtId="190" fontId="5" fillId="0" borderId="2" xfId="112" applyNumberFormat="1" applyFont="1" applyFill="1" applyBorder="1" applyAlignment="1">
      <alignment horizontal="right" vertical="center"/>
    </xf>
    <xf numFmtId="190" fontId="5" fillId="0" borderId="0" xfId="105" applyNumberFormat="1" applyFont="1" applyFill="1" applyBorder="1" applyAlignment="1">
      <alignment horizontal="right" vertical="center"/>
    </xf>
    <xf numFmtId="190" fontId="5" fillId="0" borderId="0" xfId="110" quotePrefix="1" applyNumberFormat="1" applyFont="1" applyFill="1" applyAlignment="1">
      <alignment horizontal="right" vertical="center"/>
    </xf>
    <xf numFmtId="190" fontId="5" fillId="0" borderId="1" xfId="109" applyNumberFormat="1" applyFont="1" applyBorder="1" applyAlignment="1">
      <alignment horizontal="right" vertical="center"/>
    </xf>
    <xf numFmtId="190" fontId="5" fillId="0" borderId="0" xfId="110" applyNumberFormat="1" applyFont="1" applyFill="1" applyAlignment="1">
      <alignment horizontal="right" vertical="center"/>
    </xf>
    <xf numFmtId="190" fontId="5" fillId="0" borderId="1" xfId="110" applyNumberFormat="1" applyFont="1" applyFill="1" applyBorder="1" applyAlignment="1">
      <alignment horizontal="right" vertical="center"/>
    </xf>
    <xf numFmtId="190" fontId="5" fillId="0" borderId="0" xfId="110" applyNumberFormat="1" applyFont="1" applyFill="1" applyBorder="1" applyAlignment="1">
      <alignment horizontal="right" vertical="center"/>
    </xf>
    <xf numFmtId="190" fontId="4" fillId="0" borderId="0" xfId="109" applyNumberFormat="1" applyFont="1" applyAlignment="1">
      <alignment horizontal="center" vertical="center"/>
    </xf>
    <xf numFmtId="190" fontId="5" fillId="0" borderId="1" xfId="110" applyNumberFormat="1" applyFont="1" applyBorder="1" applyAlignment="1">
      <alignment horizontal="right" vertical="center"/>
    </xf>
    <xf numFmtId="190" fontId="5" fillId="0" borderId="2" xfId="109" applyNumberFormat="1" applyFont="1" applyBorder="1" applyAlignment="1">
      <alignment horizontal="right" vertical="center"/>
    </xf>
    <xf numFmtId="190" fontId="5" fillId="0" borderId="2" xfId="110" applyNumberFormat="1" applyFont="1" applyFill="1" applyBorder="1" applyAlignment="1">
      <alignment horizontal="right" vertical="center"/>
    </xf>
    <xf numFmtId="190" fontId="5" fillId="0" borderId="2" xfId="110" applyNumberFormat="1" applyFont="1" applyBorder="1" applyAlignment="1">
      <alignment horizontal="right" vertical="center"/>
    </xf>
    <xf numFmtId="190" fontId="4" fillId="0" borderId="0" xfId="59" quotePrefix="1" applyNumberFormat="1" applyFont="1" applyFill="1" applyBorder="1" applyAlignment="1">
      <alignment horizontal="right" vertical="center"/>
    </xf>
    <xf numFmtId="190" fontId="5" fillId="0" borderId="2" xfId="105" applyNumberFormat="1" applyFont="1" applyFill="1" applyBorder="1" applyAlignment="1">
      <alignment horizontal="right" vertical="center"/>
    </xf>
    <xf numFmtId="190" fontId="5" fillId="0" borderId="0" xfId="105" applyNumberFormat="1" applyFont="1" applyFill="1" applyAlignment="1">
      <alignment horizontal="right" vertical="center"/>
    </xf>
    <xf numFmtId="193" fontId="5" fillId="0" borderId="0" xfId="105" applyNumberFormat="1" applyFont="1" applyFill="1" applyAlignment="1">
      <alignment horizontal="right" vertical="center"/>
    </xf>
    <xf numFmtId="0" fontId="4" fillId="0" borderId="0" xfId="59" quotePrefix="1" applyNumberFormat="1" applyFont="1" applyAlignment="1">
      <alignment horizontal="right" vertical="center"/>
    </xf>
    <xf numFmtId="0" fontId="4" fillId="0" borderId="0" xfId="59" applyNumberFormat="1" applyFont="1" applyAlignment="1">
      <alignment vertical="center"/>
    </xf>
    <xf numFmtId="0" fontId="4" fillId="0" borderId="0" xfId="59" applyNumberFormat="1" applyFont="1" applyAlignment="1">
      <alignment horizontal="center" vertical="center"/>
    </xf>
    <xf numFmtId="193" fontId="5" fillId="0" borderId="0" xfId="0" applyNumberFormat="1" applyFont="1" applyAlignment="1">
      <alignment horizontal="center" vertical="center"/>
    </xf>
    <xf numFmtId="188" fontId="5" fillId="0" borderId="0" xfId="0" applyNumberFormat="1" applyFont="1" applyAlignment="1">
      <alignment horizontal="center" vertical="center"/>
    </xf>
    <xf numFmtId="190" fontId="38" fillId="0" borderId="0" xfId="106" applyNumberFormat="1" applyFont="1" applyAlignment="1">
      <alignment horizontal="right"/>
    </xf>
    <xf numFmtId="190" fontId="39" fillId="0" borderId="0" xfId="106" applyNumberFormat="1" applyFont="1" applyFill="1" applyAlignment="1">
      <alignment vertical="center"/>
    </xf>
    <xf numFmtId="190" fontId="39" fillId="0" borderId="0" xfId="108" applyNumberFormat="1" applyFont="1" applyAlignment="1">
      <alignment vertical="center"/>
    </xf>
    <xf numFmtId="190" fontId="39" fillId="0" borderId="0" xfId="106" applyNumberFormat="1" applyFont="1" applyFill="1" applyBorder="1" applyAlignment="1">
      <alignment vertical="center"/>
    </xf>
    <xf numFmtId="190" fontId="39" fillId="0" borderId="1" xfId="106" applyNumberFormat="1" applyFont="1" applyFill="1" applyBorder="1" applyAlignment="1">
      <alignment vertical="center"/>
    </xf>
    <xf numFmtId="193" fontId="39" fillId="0" borderId="0" xfId="0" applyNumberFormat="1" applyFont="1" applyAlignment="1">
      <alignment vertical="center"/>
    </xf>
    <xf numFmtId="190" fontId="39" fillId="0" borderId="0" xfId="97" applyNumberFormat="1" applyFont="1" applyAlignment="1">
      <alignment horizontal="right" vertical="center"/>
    </xf>
    <xf numFmtId="193" fontId="39" fillId="0" borderId="0" xfId="105" applyNumberFormat="1" applyFont="1" applyFill="1" applyAlignment="1">
      <alignment vertical="center"/>
    </xf>
    <xf numFmtId="193" fontId="39" fillId="0" borderId="1" xfId="0" applyNumberFormat="1" applyFont="1" applyBorder="1" applyAlignment="1">
      <alignment vertical="center"/>
    </xf>
    <xf numFmtId="190" fontId="39" fillId="0" borderId="0" xfId="106" applyNumberFormat="1" applyFont="1" applyFill="1" applyBorder="1" applyAlignment="1">
      <alignment horizontal="right" vertical="center"/>
    </xf>
    <xf numFmtId="190" fontId="39" fillId="0" borderId="0" xfId="106" applyNumberFormat="1" applyFont="1" applyAlignment="1">
      <alignment vertical="center"/>
    </xf>
    <xf numFmtId="190" fontId="39" fillId="0" borderId="1" xfId="106" applyNumberFormat="1" applyFont="1" applyFill="1" applyBorder="1" applyAlignment="1">
      <alignment horizontal="right" vertical="center"/>
    </xf>
    <xf numFmtId="189" fontId="39" fillId="0" borderId="0" xfId="97" applyNumberFormat="1" applyFont="1" applyAlignment="1">
      <alignment vertical="center"/>
    </xf>
    <xf numFmtId="193" fontId="39" fillId="0" borderId="0" xfId="0" applyNumberFormat="1" applyFont="1" applyAlignment="1">
      <alignment horizontal="right" vertical="center"/>
    </xf>
    <xf numFmtId="189" fontId="39" fillId="0" borderId="0" xfId="97" applyNumberFormat="1" applyFont="1" applyAlignment="1">
      <alignment horizontal="center" vertical="center"/>
    </xf>
    <xf numFmtId="190" fontId="39" fillId="0" borderId="0" xfId="0" applyNumberFormat="1" applyFont="1" applyAlignment="1">
      <alignment horizontal="right" vertical="center"/>
    </xf>
    <xf numFmtId="193" fontId="39" fillId="0" borderId="0" xfId="105" applyNumberFormat="1" applyFont="1" applyFill="1" applyBorder="1" applyAlignment="1">
      <alignment vertical="center"/>
    </xf>
    <xf numFmtId="193" fontId="39" fillId="0" borderId="2" xfId="0" applyNumberFormat="1" applyFont="1" applyBorder="1" applyAlignment="1">
      <alignment vertical="center"/>
    </xf>
    <xf numFmtId="190" fontId="39" fillId="0" borderId="0" xfId="106" applyNumberFormat="1" applyFont="1" applyFill="1" applyAlignment="1">
      <alignment horizontal="right" vertical="center"/>
    </xf>
    <xf numFmtId="190" fontId="39" fillId="0" borderId="2" xfId="106" applyNumberFormat="1" applyFont="1" applyFill="1" applyBorder="1" applyAlignment="1">
      <alignment vertical="center"/>
    </xf>
    <xf numFmtId="193" fontId="39" fillId="0" borderId="1" xfId="105" applyNumberFormat="1" applyFont="1" applyFill="1" applyBorder="1" applyAlignment="1">
      <alignment vertical="center"/>
    </xf>
    <xf numFmtId="190" fontId="39" fillId="0" borderId="1" xfId="105" applyNumberFormat="1" applyFont="1" applyFill="1" applyBorder="1" applyAlignment="1">
      <alignment horizontal="right" vertical="center"/>
    </xf>
    <xf numFmtId="190" fontId="39" fillId="0" borderId="0" xfId="65" applyNumberFormat="1" applyFont="1" applyFill="1" applyAlignment="1">
      <alignment vertical="center"/>
    </xf>
    <xf numFmtId="187" fontId="39" fillId="0" borderId="0" xfId="97" applyNumberFormat="1" applyFont="1" applyAlignment="1">
      <alignment vertical="center"/>
    </xf>
    <xf numFmtId="190" fontId="39" fillId="0" borderId="0" xfId="106" applyNumberFormat="1" applyFont="1" applyAlignment="1">
      <alignment horizontal="right" vertical="center"/>
    </xf>
    <xf numFmtId="190" fontId="5" fillId="0" borderId="0" xfId="114" applyNumberFormat="1" applyFont="1" applyFill="1" applyAlignment="1">
      <alignment horizontal="right" vertical="center"/>
    </xf>
    <xf numFmtId="190" fontId="4" fillId="0" borderId="1" xfId="0" applyNumberFormat="1" applyFont="1" applyBorder="1" applyAlignment="1">
      <alignment horizontal="center" vertical="center"/>
    </xf>
    <xf numFmtId="190" fontId="4" fillId="0" borderId="1" xfId="108" applyNumberFormat="1" applyFont="1" applyBorder="1" applyAlignment="1">
      <alignment horizontal="center" vertical="center"/>
    </xf>
    <xf numFmtId="190" fontId="4" fillId="0" borderId="1" xfId="109" applyNumberFormat="1" applyFont="1" applyBorder="1" applyAlignment="1">
      <alignment horizontal="center" vertical="center"/>
    </xf>
    <xf numFmtId="189" fontId="5" fillId="0" borderId="1" xfId="97" applyNumberFormat="1" applyFont="1" applyBorder="1" applyAlignment="1">
      <alignment horizontal="justify" vertical="center"/>
    </xf>
    <xf numFmtId="190" fontId="4" fillId="0" borderId="1" xfId="59" applyNumberFormat="1" applyFont="1" applyFill="1" applyBorder="1" applyAlignment="1">
      <alignment horizontal="center" vertical="center"/>
    </xf>
  </cellXfs>
  <cellStyles count="119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" xfId="43" builtinId="41" customBuiltin="1"/>
    <cellStyle name="Accent4 2" xfId="44" xr:uid="{00000000-0005-0000-0000-00002B000000}"/>
    <cellStyle name="Accent5" xfId="45" builtinId="45" customBuiltin="1"/>
    <cellStyle name="Accent5 2" xfId="46" xr:uid="{00000000-0005-0000-0000-00002D000000}"/>
    <cellStyle name="Accent6" xfId="47" builtinId="49" customBuiltin="1"/>
    <cellStyle name="Accent6 2" xfId="48" xr:uid="{00000000-0005-0000-0000-00002F000000}"/>
    <cellStyle name="Bad" xfId="49" builtinId="27" customBuiltin="1"/>
    <cellStyle name="Bad 2" xfId="50" xr:uid="{00000000-0005-0000-0000-000031000000}"/>
    <cellStyle name="Calculation" xfId="51" builtinId="22" customBuiltin="1"/>
    <cellStyle name="Calculation 2" xfId="52" xr:uid="{00000000-0005-0000-0000-000033000000}"/>
    <cellStyle name="Check Cell" xfId="53" builtinId="23" customBuiltin="1"/>
    <cellStyle name="Check Cell 2" xfId="54" xr:uid="{00000000-0005-0000-0000-000035000000}"/>
    <cellStyle name="Comma" xfId="55" builtinId="3"/>
    <cellStyle name="Comma 10 10" xfId="106" xr:uid="{652C5CD0-3D5E-4FEE-B528-E8E43DEA30F6}"/>
    <cellStyle name="Comma 10 2" xfId="118" xr:uid="{88BA7FEE-4703-4E71-ABEC-A71611ECBFE2}"/>
    <cellStyle name="Comma 12 2 2" xfId="56" xr:uid="{00000000-0005-0000-0000-000037000000}"/>
    <cellStyle name="Comma 12 2 2 2" xfId="57" xr:uid="{00000000-0005-0000-0000-000038000000}"/>
    <cellStyle name="Comma 2" xfId="58" xr:uid="{00000000-0005-0000-0000-000039000000}"/>
    <cellStyle name="Comma 2 19 2 2" xfId="59" xr:uid="{00000000-0005-0000-0000-00003A000000}"/>
    <cellStyle name="Comma 2 19 2 2 2" xfId="60" xr:uid="{00000000-0005-0000-0000-00003B000000}"/>
    <cellStyle name="Comma 2 2" xfId="61" xr:uid="{00000000-0005-0000-0000-00003C000000}"/>
    <cellStyle name="Comma 2 3" xfId="111" xr:uid="{D583869D-6011-41B4-99C8-4A5BC7CCBE73}"/>
    <cellStyle name="Comma 3" xfId="62" xr:uid="{00000000-0005-0000-0000-00003D000000}"/>
    <cellStyle name="Comma 3 2" xfId="63" xr:uid="{00000000-0005-0000-0000-00003E000000}"/>
    <cellStyle name="Comma 4" xfId="112" xr:uid="{A65F9249-7219-499F-8F21-7D110B6C1824}"/>
    <cellStyle name="Comma 7" xfId="64" xr:uid="{00000000-0005-0000-0000-00003F000000}"/>
    <cellStyle name="Comma_EGCO_June10 TE" xfId="65" xr:uid="{00000000-0005-0000-0000-000040000000}"/>
    <cellStyle name="Comma_Lead-Superblock-Q2'07 AKE" xfId="105" xr:uid="{A2BD54B9-67EC-4AD0-A931-E034306F75DA}"/>
    <cellStyle name="Comma_MFC-Lead_Q1'08" xfId="110" xr:uid="{4A0D7A4D-FBCD-4BE4-9969-43FB13E8EC88}"/>
    <cellStyle name="Comma_MFC-Lead_Q2'08" xfId="107" xr:uid="{5E750246-5A24-44B2-8CD8-642E6C185765}"/>
    <cellStyle name="Explanatory Text" xfId="66" builtinId="53" customBuiltin="1"/>
    <cellStyle name="Explanatory Text 2" xfId="67" xr:uid="{00000000-0005-0000-0000-000042000000}"/>
    <cellStyle name="Good" xfId="68" builtinId="26" customBuiltin="1"/>
    <cellStyle name="Good 2" xfId="69" xr:uid="{00000000-0005-0000-0000-000044000000}"/>
    <cellStyle name="Heading 1" xfId="70" builtinId="16" customBuiltin="1"/>
    <cellStyle name="Heading 1 2" xfId="71" xr:uid="{00000000-0005-0000-0000-000046000000}"/>
    <cellStyle name="Heading 2" xfId="72" builtinId="17" customBuiltin="1"/>
    <cellStyle name="Heading 2 2" xfId="73" xr:uid="{00000000-0005-0000-0000-000048000000}"/>
    <cellStyle name="Heading 3" xfId="74" builtinId="18" customBuiltin="1"/>
    <cellStyle name="Heading 3 2" xfId="75" xr:uid="{00000000-0005-0000-0000-00004A000000}"/>
    <cellStyle name="Heading 4" xfId="76" builtinId="19" customBuiltin="1"/>
    <cellStyle name="Heading 4 2" xfId="77" xr:uid="{00000000-0005-0000-0000-00004C000000}"/>
    <cellStyle name="Input" xfId="78" builtinId="20" customBuiltin="1"/>
    <cellStyle name="Input 2" xfId="79" xr:uid="{00000000-0005-0000-0000-00004E000000}"/>
    <cellStyle name="Linked Cell" xfId="80" builtinId="24" customBuiltin="1"/>
    <cellStyle name="Linked Cell 2" xfId="81" xr:uid="{00000000-0005-0000-0000-000050000000}"/>
    <cellStyle name="Neutral" xfId="82" builtinId="28" customBuiltin="1"/>
    <cellStyle name="Neutral 2" xfId="83" xr:uid="{00000000-0005-0000-0000-000052000000}"/>
    <cellStyle name="Normal" xfId="0" builtinId="0" customBuiltin="1"/>
    <cellStyle name="Normal 10 2 14" xfId="108" xr:uid="{45019466-5638-4241-B7D9-4E052547F3A6}"/>
    <cellStyle name="Normal 10 2 2 2" xfId="115" xr:uid="{8A683BE5-6918-489F-8618-13FBEEE08D54}"/>
    <cellStyle name="Normal 2" xfId="84" xr:uid="{00000000-0005-0000-0000-000054000000}"/>
    <cellStyle name="Normal 2 13" xfId="85" xr:uid="{00000000-0005-0000-0000-000055000000}"/>
    <cellStyle name="Normal 2 13 2" xfId="86" xr:uid="{00000000-0005-0000-0000-000056000000}"/>
    <cellStyle name="Normal 2 3" xfId="87" xr:uid="{00000000-0005-0000-0000-000057000000}"/>
    <cellStyle name="Normal 2 3 2" xfId="88" xr:uid="{00000000-0005-0000-0000-000058000000}"/>
    <cellStyle name="Normal 3" xfId="89" xr:uid="{00000000-0005-0000-0000-000059000000}"/>
    <cellStyle name="Normal 3 2" xfId="90" xr:uid="{00000000-0005-0000-0000-00005A000000}"/>
    <cellStyle name="Normal 4" xfId="91" xr:uid="{00000000-0005-0000-0000-00005B000000}"/>
    <cellStyle name="Normal 4 2" xfId="92" xr:uid="{00000000-0005-0000-0000-00005C000000}"/>
    <cellStyle name="Normal 5" xfId="109" xr:uid="{E4A08829-84B3-4930-A6F6-706000A81DFB}"/>
    <cellStyle name="Normal 71" xfId="93" xr:uid="{00000000-0005-0000-0000-00005D000000}"/>
    <cellStyle name="Normal 71 2" xfId="94" xr:uid="{00000000-0005-0000-0000-00005E000000}"/>
    <cellStyle name="Normal 81" xfId="95" xr:uid="{00000000-0005-0000-0000-00005F000000}"/>
    <cellStyle name="Normal 81 2" xfId="96" xr:uid="{00000000-0005-0000-0000-000060000000}"/>
    <cellStyle name="Normal_EGCO_June10 TE" xfId="97" xr:uid="{00000000-0005-0000-0000-000062000000}"/>
    <cellStyle name="Normal_PAE_FS" xfId="113" xr:uid="{6E14A294-B606-448D-93BF-D4262575DAA2}"/>
    <cellStyle name="Normal_Sheet1" xfId="98" xr:uid="{00000000-0005-0000-0000-000064000000}"/>
    <cellStyle name="Output" xfId="99" builtinId="21" customBuiltin="1"/>
    <cellStyle name="Output 2" xfId="100" xr:uid="{00000000-0005-0000-0000-000066000000}"/>
    <cellStyle name="Percent" xfId="114" builtinId="5"/>
    <cellStyle name="Total" xfId="101" builtinId="25" customBuiltin="1"/>
    <cellStyle name="Total 2" xfId="102" xr:uid="{00000000-0005-0000-0000-000068000000}"/>
    <cellStyle name="Warning Text" xfId="103" builtinId="11" customBuiltin="1"/>
    <cellStyle name="Warning Text 2" xfId="104" xr:uid="{00000000-0005-0000-0000-00006A000000}"/>
    <cellStyle name="ปกติ_FS49" xfId="117" xr:uid="{C0A56A70-7DDB-4172-B98F-DE3DED9EB75F}"/>
    <cellStyle name="ปกติ_RS_Q1-49 Excel T&amp;E" xfId="116" xr:uid="{735958A0-E2B6-444C-9C82-013E270FACFE}"/>
  </cellStyles>
  <dxfs count="0"/>
  <tableStyles count="0" defaultTableStyle="TableStyleMedium9" defaultPivotStyle="PivotStyleLight16"/>
  <colors>
    <mruColors>
      <color rgb="FFE0EAF8"/>
      <color rgb="FFCDDDF3"/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8"/>
  <sheetViews>
    <sheetView topLeftCell="A46" zoomScale="110" zoomScaleNormal="110" zoomScaleSheetLayoutView="100" workbookViewId="0">
      <selection activeCell="I15" sqref="I15"/>
    </sheetView>
  </sheetViews>
  <sheetFormatPr defaultColWidth="9.5546875" defaultRowHeight="16.5" customHeight="1" x14ac:dyDescent="0.25"/>
  <cols>
    <col min="1" max="3" width="1.5546875" style="124" customWidth="1"/>
    <col min="4" max="4" width="39.109375" style="124" customWidth="1"/>
    <col min="5" max="5" width="5.5546875" style="6" customWidth="1"/>
    <col min="6" max="6" width="0.5546875" style="122" customWidth="1"/>
    <col min="7" max="7" width="13.109375" style="123" customWidth="1"/>
    <col min="8" max="8" width="0.5546875" style="143" customWidth="1"/>
    <col min="9" max="9" width="13.109375" style="123" customWidth="1"/>
    <col min="10" max="10" width="0.5546875" style="144" customWidth="1"/>
    <col min="11" max="11" width="13.109375" style="123" customWidth="1"/>
    <col min="12" max="12" width="0.5546875" style="143" customWidth="1"/>
    <col min="13" max="13" width="13.109375" style="123" customWidth="1"/>
    <col min="14" max="16384" width="9.5546875" style="124"/>
  </cols>
  <sheetData>
    <row r="1" spans="1:13" ht="16.5" customHeight="1" x14ac:dyDescent="0.25">
      <c r="A1" s="121" t="s">
        <v>81</v>
      </c>
      <c r="B1" s="121"/>
      <c r="C1" s="121"/>
      <c r="D1" s="121"/>
      <c r="M1" s="125"/>
    </row>
    <row r="2" spans="1:13" ht="16.5" customHeight="1" x14ac:dyDescent="0.25">
      <c r="A2" s="121" t="s">
        <v>0</v>
      </c>
      <c r="B2" s="121"/>
      <c r="C2" s="121"/>
      <c r="D2" s="121"/>
    </row>
    <row r="3" spans="1:13" ht="16.5" customHeight="1" x14ac:dyDescent="0.25">
      <c r="A3" s="7" t="s">
        <v>139</v>
      </c>
      <c r="B3" s="126"/>
      <c r="C3" s="126"/>
      <c r="D3" s="126"/>
      <c r="E3" s="127"/>
      <c r="F3" s="128"/>
      <c r="G3" s="129"/>
      <c r="H3" s="145"/>
      <c r="I3" s="129"/>
      <c r="J3" s="146"/>
      <c r="K3" s="129"/>
      <c r="L3" s="145"/>
      <c r="M3" s="31"/>
    </row>
    <row r="4" spans="1:13" ht="16.5" customHeight="1" x14ac:dyDescent="0.25">
      <c r="A4" s="121"/>
      <c r="B4" s="121"/>
      <c r="C4" s="121"/>
      <c r="D4" s="121"/>
    </row>
    <row r="5" spans="1:13" ht="16.5" customHeight="1" x14ac:dyDescent="0.25">
      <c r="A5" s="121"/>
      <c r="B5" s="121"/>
      <c r="C5" s="121"/>
      <c r="D5" s="121"/>
    </row>
    <row r="6" spans="1:13" ht="16.5" customHeight="1" x14ac:dyDescent="0.25">
      <c r="A6" s="124" t="s">
        <v>1</v>
      </c>
      <c r="E6" s="8"/>
      <c r="F6" s="131"/>
      <c r="G6" s="243" t="s">
        <v>79</v>
      </c>
      <c r="H6" s="243"/>
      <c r="I6" s="243"/>
      <c r="J6" s="147"/>
      <c r="K6" s="243" t="s">
        <v>80</v>
      </c>
      <c r="L6" s="243"/>
      <c r="M6" s="243"/>
    </row>
    <row r="7" spans="1:13" ht="16.5" customHeight="1" x14ac:dyDescent="0.25">
      <c r="E7" s="8"/>
      <c r="F7" s="131"/>
      <c r="G7" s="148" t="s">
        <v>2</v>
      </c>
      <c r="H7" s="149"/>
      <c r="I7" s="148" t="s">
        <v>3</v>
      </c>
      <c r="J7" s="150"/>
      <c r="K7" s="148" t="s">
        <v>2</v>
      </c>
      <c r="L7" s="149"/>
      <c r="M7" s="151" t="s">
        <v>3</v>
      </c>
    </row>
    <row r="8" spans="1:13" ht="16.5" customHeight="1" x14ac:dyDescent="0.25">
      <c r="E8" s="8"/>
      <c r="F8" s="131"/>
      <c r="G8" s="151" t="s">
        <v>143</v>
      </c>
      <c r="H8" s="149"/>
      <c r="I8" s="148" t="s">
        <v>4</v>
      </c>
      <c r="J8" s="150"/>
      <c r="K8" s="151" t="s">
        <v>143</v>
      </c>
      <c r="L8" s="149"/>
      <c r="M8" s="148" t="s">
        <v>4</v>
      </c>
    </row>
    <row r="9" spans="1:13" ht="16.5" customHeight="1" x14ac:dyDescent="0.25">
      <c r="E9" s="8"/>
      <c r="F9" s="131"/>
      <c r="G9" s="212">
        <v>2025</v>
      </c>
      <c r="H9" s="213"/>
      <c r="I9" s="212">
        <v>2024</v>
      </c>
      <c r="J9" s="214"/>
      <c r="K9" s="212">
        <v>2025</v>
      </c>
      <c r="L9" s="213"/>
      <c r="M9" s="212">
        <v>2024</v>
      </c>
    </row>
    <row r="10" spans="1:13" ht="16.5" customHeight="1" x14ac:dyDescent="0.25">
      <c r="E10" s="132" t="s">
        <v>5</v>
      </c>
      <c r="F10" s="131"/>
      <c r="G10" s="152" t="s">
        <v>63</v>
      </c>
      <c r="H10" s="149"/>
      <c r="I10" s="152" t="s">
        <v>63</v>
      </c>
      <c r="J10" s="150"/>
      <c r="K10" s="152" t="s">
        <v>63</v>
      </c>
      <c r="L10" s="149"/>
      <c r="M10" s="152" t="s">
        <v>63</v>
      </c>
    </row>
    <row r="11" spans="1:13" ht="16.5" customHeight="1" x14ac:dyDescent="0.25">
      <c r="E11" s="8"/>
      <c r="F11" s="131"/>
      <c r="G11" s="208"/>
      <c r="H11" s="149"/>
      <c r="I11" s="208"/>
      <c r="J11" s="150"/>
      <c r="K11" s="208"/>
      <c r="L11" s="149"/>
      <c r="M11" s="208"/>
    </row>
    <row r="12" spans="1:13" ht="16.5" customHeight="1" x14ac:dyDescent="0.25">
      <c r="A12" s="121" t="s">
        <v>6</v>
      </c>
      <c r="B12" s="121"/>
    </row>
    <row r="13" spans="1:13" ht="16.5" customHeight="1" x14ac:dyDescent="0.25">
      <c r="B13" s="121"/>
    </row>
    <row r="14" spans="1:13" ht="16.5" customHeight="1" x14ac:dyDescent="0.25">
      <c r="A14" s="121" t="s">
        <v>7</v>
      </c>
      <c r="B14" s="121"/>
    </row>
    <row r="15" spans="1:13" ht="16.5" customHeight="1" x14ac:dyDescent="0.25">
      <c r="A15" s="121"/>
      <c r="B15" s="121"/>
    </row>
    <row r="16" spans="1:13" ht="16.5" customHeight="1" x14ac:dyDescent="0.25">
      <c r="A16" s="42" t="s">
        <v>8</v>
      </c>
      <c r="E16" s="101"/>
      <c r="F16" s="97"/>
      <c r="G16" s="102">
        <v>244867</v>
      </c>
      <c r="H16" s="94"/>
      <c r="I16" s="102">
        <v>574762</v>
      </c>
      <c r="J16" s="94"/>
      <c r="K16" s="102">
        <v>217542</v>
      </c>
      <c r="L16" s="92"/>
      <c r="M16" s="102">
        <v>545009</v>
      </c>
    </row>
    <row r="17" spans="1:13" ht="16.5" customHeight="1" x14ac:dyDescent="0.25">
      <c r="A17" s="42" t="s">
        <v>71</v>
      </c>
      <c r="E17" s="103">
        <v>7</v>
      </c>
      <c r="F17" s="133"/>
      <c r="G17" s="102">
        <v>7385727</v>
      </c>
      <c r="H17" s="94"/>
      <c r="I17" s="102">
        <v>5070037</v>
      </c>
      <c r="J17" s="94"/>
      <c r="K17" s="102">
        <v>7385223</v>
      </c>
      <c r="L17" s="92"/>
      <c r="M17" s="102">
        <v>5070201</v>
      </c>
    </row>
    <row r="18" spans="1:13" ht="16.5" customHeight="1" x14ac:dyDescent="0.25">
      <c r="A18" s="42" t="s">
        <v>39</v>
      </c>
      <c r="E18" s="101">
        <v>19</v>
      </c>
      <c r="F18" s="133"/>
      <c r="G18" s="102">
        <v>0</v>
      </c>
      <c r="H18" s="94"/>
      <c r="I18" s="102">
        <v>0</v>
      </c>
      <c r="J18" s="94"/>
      <c r="K18" s="102">
        <v>6963</v>
      </c>
      <c r="L18" s="92"/>
      <c r="M18" s="102">
        <v>6963</v>
      </c>
    </row>
    <row r="19" spans="1:13" ht="16.5" customHeight="1" x14ac:dyDescent="0.25">
      <c r="A19" s="83" t="s">
        <v>82</v>
      </c>
      <c r="E19" s="101">
        <v>8</v>
      </c>
      <c r="F19" s="133"/>
      <c r="G19" s="102">
        <v>11686127</v>
      </c>
      <c r="H19" s="94"/>
      <c r="I19" s="102">
        <v>9478540</v>
      </c>
      <c r="J19" s="94"/>
      <c r="K19" s="102">
        <v>11685202</v>
      </c>
      <c r="L19" s="92"/>
      <c r="M19" s="102">
        <v>9478268</v>
      </c>
    </row>
    <row r="20" spans="1:13" ht="16.5" customHeight="1" x14ac:dyDescent="0.25">
      <c r="A20" s="83" t="s">
        <v>9</v>
      </c>
      <c r="E20" s="101"/>
      <c r="F20" s="97"/>
      <c r="G20" s="104">
        <v>52191</v>
      </c>
      <c r="H20" s="94"/>
      <c r="I20" s="104">
        <v>51749</v>
      </c>
      <c r="J20" s="94"/>
      <c r="K20" s="104">
        <v>52140</v>
      </c>
      <c r="L20" s="92"/>
      <c r="M20" s="104">
        <v>51723</v>
      </c>
    </row>
    <row r="21" spans="1:13" ht="16.5" customHeight="1" x14ac:dyDescent="0.25">
      <c r="E21" s="101"/>
      <c r="F21" s="96"/>
      <c r="G21" s="134"/>
      <c r="H21" s="135"/>
      <c r="I21" s="105"/>
      <c r="J21" s="135"/>
      <c r="K21" s="136"/>
      <c r="L21" s="134"/>
      <c r="M21" s="105"/>
    </row>
    <row r="22" spans="1:13" ht="16.5" customHeight="1" x14ac:dyDescent="0.25">
      <c r="A22" s="121" t="s">
        <v>10</v>
      </c>
      <c r="E22" s="101"/>
      <c r="F22" s="59"/>
      <c r="G22" s="104">
        <v>19368912</v>
      </c>
      <c r="H22" s="106"/>
      <c r="I22" s="104">
        <v>15175088</v>
      </c>
      <c r="J22" s="94"/>
      <c r="K22" s="104">
        <v>19347070</v>
      </c>
      <c r="L22" s="92"/>
      <c r="M22" s="104">
        <v>15152164</v>
      </c>
    </row>
    <row r="23" spans="1:13" ht="16.5" customHeight="1" x14ac:dyDescent="0.25">
      <c r="E23" s="101"/>
      <c r="F23" s="59"/>
      <c r="G23" s="106"/>
      <c r="H23" s="106"/>
      <c r="I23" s="107"/>
      <c r="J23" s="94"/>
      <c r="K23" s="107"/>
      <c r="L23" s="92"/>
      <c r="M23" s="107"/>
    </row>
    <row r="24" spans="1:13" ht="16.5" customHeight="1" x14ac:dyDescent="0.25">
      <c r="A24" s="121" t="s">
        <v>11</v>
      </c>
      <c r="E24" s="101"/>
      <c r="F24" s="97"/>
      <c r="G24" s="102"/>
      <c r="H24" s="94"/>
      <c r="I24" s="102"/>
      <c r="J24" s="94"/>
      <c r="K24" s="102"/>
      <c r="L24" s="92"/>
      <c r="M24" s="102"/>
    </row>
    <row r="25" spans="1:13" ht="16.5" customHeight="1" x14ac:dyDescent="0.25">
      <c r="E25" s="101"/>
      <c r="F25" s="96"/>
      <c r="G25" s="134"/>
      <c r="H25" s="135"/>
      <c r="I25" s="105"/>
      <c r="J25" s="135"/>
      <c r="K25" s="136"/>
      <c r="L25" s="134"/>
      <c r="M25" s="105"/>
    </row>
    <row r="26" spans="1:13" ht="16.5" customHeight="1" x14ac:dyDescent="0.25">
      <c r="A26" s="137" t="s">
        <v>41</v>
      </c>
      <c r="E26" s="101"/>
      <c r="F26" s="97"/>
      <c r="G26" s="102">
        <v>538548</v>
      </c>
      <c r="H26" s="94"/>
      <c r="I26" s="102">
        <v>206001</v>
      </c>
      <c r="J26" s="94"/>
      <c r="K26" s="102">
        <v>458548</v>
      </c>
      <c r="L26" s="92"/>
      <c r="M26" s="102">
        <v>126001</v>
      </c>
    </row>
    <row r="27" spans="1:13" ht="16.5" customHeight="1" x14ac:dyDescent="0.25">
      <c r="A27" s="137" t="s">
        <v>87</v>
      </c>
      <c r="E27" s="101"/>
      <c r="F27" s="97"/>
      <c r="G27" s="102">
        <v>0</v>
      </c>
      <c r="H27" s="94"/>
      <c r="I27" s="102">
        <v>0</v>
      </c>
      <c r="J27" s="94"/>
      <c r="K27" s="102">
        <v>12500</v>
      </c>
      <c r="L27" s="92"/>
      <c r="M27" s="102">
        <v>12500</v>
      </c>
    </row>
    <row r="28" spans="1:13" ht="16.5" customHeight="1" x14ac:dyDescent="0.25">
      <c r="A28" s="137" t="s">
        <v>42</v>
      </c>
      <c r="E28" s="101"/>
      <c r="F28" s="97"/>
      <c r="G28" s="102">
        <v>24620</v>
      </c>
      <c r="H28" s="94"/>
      <c r="I28" s="102">
        <v>24620</v>
      </c>
      <c r="J28" s="94"/>
      <c r="K28" s="102">
        <v>24620</v>
      </c>
      <c r="L28" s="92"/>
      <c r="M28" s="102">
        <v>24620</v>
      </c>
    </row>
    <row r="29" spans="1:13" ht="16.5" customHeight="1" x14ac:dyDescent="0.25">
      <c r="A29" s="137" t="s">
        <v>83</v>
      </c>
      <c r="E29" s="103">
        <v>9</v>
      </c>
      <c r="F29" s="97"/>
      <c r="G29" s="102">
        <v>253236</v>
      </c>
      <c r="H29" s="94"/>
      <c r="I29" s="102">
        <v>236532</v>
      </c>
      <c r="J29" s="94"/>
      <c r="K29" s="102">
        <v>251952</v>
      </c>
      <c r="L29" s="92"/>
      <c r="M29" s="102">
        <v>234801</v>
      </c>
    </row>
    <row r="30" spans="1:13" ht="16.5" customHeight="1" x14ac:dyDescent="0.25">
      <c r="A30" s="137" t="s">
        <v>84</v>
      </c>
      <c r="E30" s="101">
        <v>10.1</v>
      </c>
      <c r="F30" s="97"/>
      <c r="G30" s="102">
        <v>628994</v>
      </c>
      <c r="H30" s="94"/>
      <c r="I30" s="102">
        <v>720421</v>
      </c>
      <c r="J30" s="94"/>
      <c r="K30" s="102">
        <v>628994</v>
      </c>
      <c r="L30" s="92"/>
      <c r="M30" s="102">
        <v>720421</v>
      </c>
    </row>
    <row r="31" spans="1:13" ht="16.5" customHeight="1" x14ac:dyDescent="0.25">
      <c r="A31" s="137" t="s">
        <v>85</v>
      </c>
      <c r="E31" s="101"/>
      <c r="F31" s="97"/>
      <c r="G31" s="102">
        <v>35666</v>
      </c>
      <c r="H31" s="94"/>
      <c r="I31" s="102">
        <v>16375</v>
      </c>
      <c r="J31" s="94"/>
      <c r="K31" s="102">
        <v>35471</v>
      </c>
      <c r="L31" s="92"/>
      <c r="M31" s="102">
        <v>16136</v>
      </c>
    </row>
    <row r="32" spans="1:13" ht="16.5" customHeight="1" x14ac:dyDescent="0.25">
      <c r="A32" s="137" t="s">
        <v>86</v>
      </c>
      <c r="E32" s="103"/>
      <c r="F32" s="97"/>
      <c r="G32" s="102">
        <v>86398</v>
      </c>
      <c r="H32" s="94"/>
      <c r="I32" s="102">
        <v>93485</v>
      </c>
      <c r="J32" s="94"/>
      <c r="K32" s="102">
        <v>86398</v>
      </c>
      <c r="L32" s="92"/>
      <c r="M32" s="102">
        <v>93485</v>
      </c>
    </row>
    <row r="33" spans="1:13" ht="16.5" customHeight="1" x14ac:dyDescent="0.25">
      <c r="A33" s="137" t="s">
        <v>43</v>
      </c>
      <c r="E33" s="101"/>
      <c r="F33" s="97"/>
      <c r="G33" s="104">
        <v>211202</v>
      </c>
      <c r="H33" s="94"/>
      <c r="I33" s="104">
        <v>196366</v>
      </c>
      <c r="J33" s="94"/>
      <c r="K33" s="104">
        <v>211057</v>
      </c>
      <c r="L33" s="92"/>
      <c r="M33" s="104">
        <v>196222</v>
      </c>
    </row>
    <row r="34" spans="1:13" ht="16.5" customHeight="1" x14ac:dyDescent="0.25">
      <c r="E34" s="101"/>
      <c r="F34" s="96"/>
      <c r="G34" s="134"/>
      <c r="H34" s="135"/>
      <c r="I34" s="105"/>
      <c r="J34" s="135"/>
      <c r="K34" s="136"/>
      <c r="L34" s="134"/>
      <c r="M34" s="105"/>
    </row>
    <row r="35" spans="1:13" ht="16.5" customHeight="1" x14ac:dyDescent="0.25">
      <c r="A35" s="121" t="s">
        <v>12</v>
      </c>
      <c r="E35" s="101"/>
      <c r="F35" s="59"/>
      <c r="G35" s="104">
        <v>1778664</v>
      </c>
      <c r="H35" s="138"/>
      <c r="I35" s="104">
        <v>1493800</v>
      </c>
      <c r="J35" s="94"/>
      <c r="K35" s="104">
        <v>1709540</v>
      </c>
      <c r="L35" s="92"/>
      <c r="M35" s="104">
        <v>1424186</v>
      </c>
    </row>
    <row r="36" spans="1:13" ht="16.5" customHeight="1" x14ac:dyDescent="0.25">
      <c r="E36" s="101"/>
      <c r="F36" s="96"/>
      <c r="G36" s="134"/>
      <c r="H36" s="135"/>
      <c r="I36" s="105"/>
      <c r="J36" s="135"/>
      <c r="K36" s="136"/>
      <c r="L36" s="134"/>
      <c r="M36" s="105"/>
    </row>
    <row r="37" spans="1:13" ht="16.5" customHeight="1" thickBot="1" x14ac:dyDescent="0.3">
      <c r="A37" s="121" t="s">
        <v>13</v>
      </c>
      <c r="E37" s="101"/>
      <c r="F37" s="59"/>
      <c r="G37" s="108">
        <v>21147576</v>
      </c>
      <c r="H37" s="138"/>
      <c r="I37" s="108">
        <v>16668888</v>
      </c>
      <c r="J37" s="94"/>
      <c r="K37" s="108">
        <v>21056610</v>
      </c>
      <c r="L37" s="92"/>
      <c r="M37" s="108">
        <v>16576350</v>
      </c>
    </row>
    <row r="38" spans="1:13" ht="16.5" customHeight="1" thickTop="1" x14ac:dyDescent="0.25">
      <c r="A38" s="121"/>
      <c r="H38" s="123"/>
      <c r="L38" s="123"/>
    </row>
    <row r="39" spans="1:13" ht="16.5" customHeight="1" x14ac:dyDescent="0.25">
      <c r="A39" s="121"/>
      <c r="H39" s="123"/>
      <c r="L39" s="123"/>
    </row>
    <row r="40" spans="1:13" ht="16.5" customHeight="1" x14ac:dyDescent="0.25">
      <c r="A40" s="121"/>
      <c r="H40" s="123"/>
      <c r="L40" s="123"/>
    </row>
    <row r="41" spans="1:13" ht="16.5" customHeight="1" x14ac:dyDescent="0.25">
      <c r="A41" s="121"/>
      <c r="H41" s="123"/>
      <c r="L41" s="123"/>
    </row>
    <row r="42" spans="1:13" ht="16.5" customHeight="1" x14ac:dyDescent="0.25">
      <c r="A42" s="121"/>
      <c r="H42" s="123"/>
      <c r="L42" s="123"/>
    </row>
    <row r="43" spans="1:13" ht="16.5" customHeight="1" x14ac:dyDescent="0.25">
      <c r="A43" s="121"/>
      <c r="H43" s="123"/>
      <c r="L43" s="123"/>
    </row>
    <row r="44" spans="1:13" ht="16.5" customHeight="1" x14ac:dyDescent="0.25">
      <c r="A44" s="121"/>
      <c r="H44" s="123"/>
      <c r="L44" s="123"/>
    </row>
    <row r="45" spans="1:13" ht="16.5" customHeight="1" x14ac:dyDescent="0.25">
      <c r="A45" s="121"/>
      <c r="H45" s="123"/>
      <c r="L45" s="123"/>
    </row>
    <row r="46" spans="1:13" ht="16.5" customHeight="1" x14ac:dyDescent="0.25">
      <c r="A46" s="121"/>
      <c r="H46" s="123"/>
      <c r="L46" s="123"/>
    </row>
    <row r="47" spans="1:13" ht="16.5" customHeight="1" x14ac:dyDescent="0.25">
      <c r="A47" s="121"/>
      <c r="H47" s="123"/>
      <c r="L47" s="123"/>
    </row>
    <row r="48" spans="1:13" ht="16.5" customHeight="1" x14ac:dyDescent="0.25">
      <c r="A48" s="121"/>
      <c r="H48" s="123"/>
      <c r="L48" s="123"/>
    </row>
    <row r="49" spans="1:13" ht="16.5" customHeight="1" x14ac:dyDescent="0.25">
      <c r="A49" s="121"/>
      <c r="H49" s="123"/>
      <c r="L49" s="123"/>
    </row>
    <row r="50" spans="1:13" ht="16.5" customHeight="1" x14ac:dyDescent="0.25">
      <c r="A50" s="121"/>
      <c r="H50" s="123"/>
      <c r="L50" s="123"/>
    </row>
    <row r="51" spans="1:13" ht="16.5" customHeight="1" x14ac:dyDescent="0.25">
      <c r="A51" s="121"/>
      <c r="H51" s="123"/>
      <c r="L51" s="123"/>
    </row>
    <row r="52" spans="1:13" ht="16.5" customHeight="1" x14ac:dyDescent="0.25">
      <c r="A52" s="121"/>
      <c r="H52" s="123"/>
      <c r="L52" s="123"/>
    </row>
    <row r="53" spans="1:13" ht="12" x14ac:dyDescent="0.25">
      <c r="A53" s="121"/>
      <c r="H53" s="123"/>
      <c r="L53" s="123"/>
    </row>
    <row r="54" spans="1:13" ht="12" x14ac:dyDescent="0.25">
      <c r="A54" s="121"/>
      <c r="H54" s="123"/>
      <c r="L54" s="123"/>
    </row>
    <row r="55" spans="1:13" ht="21.9" customHeight="1" x14ac:dyDescent="0.25">
      <c r="A55" s="10" t="s">
        <v>88</v>
      </c>
      <c r="B55" s="10"/>
      <c r="C55" s="10"/>
      <c r="D55" s="10"/>
      <c r="E55" s="10"/>
      <c r="F55" s="10"/>
      <c r="G55" s="153"/>
      <c r="H55" s="153"/>
      <c r="I55" s="153"/>
      <c r="J55" s="153"/>
      <c r="K55" s="153"/>
      <c r="L55" s="153"/>
      <c r="M55" s="153"/>
    </row>
    <row r="56" spans="1:13" ht="16.5" customHeight="1" x14ac:dyDescent="0.25">
      <c r="A56" s="121" t="str">
        <f>$A$1</f>
        <v xml:space="preserve">Aurora Design Public Company Limited </v>
      </c>
      <c r="B56" s="139"/>
      <c r="C56" s="139"/>
      <c r="D56" s="139"/>
      <c r="E56" s="139"/>
      <c r="F56" s="139"/>
      <c r="G56" s="154"/>
      <c r="H56" s="154"/>
      <c r="I56" s="154"/>
      <c r="J56" s="154"/>
      <c r="K56" s="154"/>
      <c r="L56" s="154"/>
      <c r="M56" s="125"/>
    </row>
    <row r="57" spans="1:13" ht="16.5" customHeight="1" x14ac:dyDescent="0.25">
      <c r="A57" s="121" t="str">
        <f>$A$2</f>
        <v>Statement of Financial Position</v>
      </c>
      <c r="B57" s="121"/>
      <c r="C57" s="121"/>
      <c r="D57" s="121"/>
    </row>
    <row r="58" spans="1:13" ht="16.5" customHeight="1" x14ac:dyDescent="0.25">
      <c r="A58" s="126" t="str">
        <f>$A$3</f>
        <v>As at 30 September 2025</v>
      </c>
      <c r="B58" s="126"/>
      <c r="C58" s="126"/>
      <c r="D58" s="126"/>
      <c r="E58" s="127"/>
      <c r="F58" s="128"/>
      <c r="G58" s="129"/>
      <c r="H58" s="145"/>
      <c r="I58" s="129"/>
      <c r="J58" s="146"/>
      <c r="K58" s="129"/>
      <c r="L58" s="145"/>
      <c r="M58" s="31"/>
    </row>
    <row r="59" spans="1:13" ht="15.6" customHeight="1" x14ac:dyDescent="0.25">
      <c r="A59" s="121"/>
      <c r="B59" s="121"/>
      <c r="C59" s="121"/>
      <c r="D59" s="121"/>
    </row>
    <row r="60" spans="1:13" ht="15.6" customHeight="1" x14ac:dyDescent="0.25">
      <c r="A60" s="121"/>
      <c r="B60" s="121"/>
      <c r="C60" s="121"/>
      <c r="D60" s="121"/>
    </row>
    <row r="61" spans="1:13" ht="15.6" customHeight="1" x14ac:dyDescent="0.25">
      <c r="A61" s="124" t="s">
        <v>1</v>
      </c>
      <c r="E61" s="8"/>
      <c r="F61" s="131"/>
      <c r="G61" s="243" t="s">
        <v>79</v>
      </c>
      <c r="H61" s="243"/>
      <c r="I61" s="243"/>
      <c r="J61" s="39"/>
      <c r="K61" s="243" t="s">
        <v>80</v>
      </c>
      <c r="L61" s="243"/>
      <c r="M61" s="243"/>
    </row>
    <row r="62" spans="1:13" ht="15.6" customHeight="1" x14ac:dyDescent="0.25">
      <c r="E62" s="8"/>
      <c r="F62" s="131"/>
      <c r="G62" s="148" t="s">
        <v>2</v>
      </c>
      <c r="H62" s="149"/>
      <c r="I62" s="148" t="s">
        <v>3</v>
      </c>
      <c r="J62" s="150"/>
      <c r="K62" s="148" t="s">
        <v>2</v>
      </c>
      <c r="L62" s="149"/>
      <c r="M62" s="151" t="s">
        <v>3</v>
      </c>
    </row>
    <row r="63" spans="1:13" ht="15.6" customHeight="1" x14ac:dyDescent="0.25">
      <c r="E63" s="8"/>
      <c r="F63" s="131"/>
      <c r="G63" s="151" t="s">
        <v>143</v>
      </c>
      <c r="H63" s="149"/>
      <c r="I63" s="148" t="s">
        <v>4</v>
      </c>
      <c r="J63" s="150"/>
      <c r="K63" s="151" t="s">
        <v>143</v>
      </c>
      <c r="L63" s="149"/>
      <c r="M63" s="148" t="s">
        <v>4</v>
      </c>
    </row>
    <row r="64" spans="1:13" ht="15.6" customHeight="1" x14ac:dyDescent="0.25">
      <c r="E64" s="8"/>
      <c r="F64" s="131"/>
      <c r="G64" s="212">
        <v>2025</v>
      </c>
      <c r="H64" s="213"/>
      <c r="I64" s="212">
        <v>2024</v>
      </c>
      <c r="J64" s="214"/>
      <c r="K64" s="212">
        <v>2025</v>
      </c>
      <c r="L64" s="213"/>
      <c r="M64" s="212">
        <v>2024</v>
      </c>
    </row>
    <row r="65" spans="1:13" ht="15.6" customHeight="1" x14ac:dyDescent="0.25">
      <c r="E65" s="132" t="s">
        <v>5</v>
      </c>
      <c r="F65" s="131"/>
      <c r="G65" s="152" t="s">
        <v>63</v>
      </c>
      <c r="H65" s="149"/>
      <c r="I65" s="152" t="s">
        <v>63</v>
      </c>
      <c r="J65" s="150"/>
      <c r="K65" s="152" t="s">
        <v>63</v>
      </c>
      <c r="L65" s="149"/>
      <c r="M65" s="152" t="s">
        <v>63</v>
      </c>
    </row>
    <row r="66" spans="1:13" ht="15.6" customHeight="1" x14ac:dyDescent="0.25">
      <c r="A66" s="140" t="s">
        <v>14</v>
      </c>
      <c r="B66" s="121"/>
    </row>
    <row r="67" spans="1:13" ht="8.1" customHeight="1" x14ac:dyDescent="0.25">
      <c r="A67" s="121"/>
      <c r="B67" s="121"/>
    </row>
    <row r="68" spans="1:13" ht="15.6" customHeight="1" x14ac:dyDescent="0.25">
      <c r="A68" s="121" t="s">
        <v>15</v>
      </c>
      <c r="B68" s="121"/>
    </row>
    <row r="69" spans="1:13" ht="8.1" customHeight="1" x14ac:dyDescent="0.25">
      <c r="A69" s="121"/>
      <c r="B69" s="121"/>
    </row>
    <row r="70" spans="1:13" ht="15.6" customHeight="1" x14ac:dyDescent="0.25">
      <c r="A70" s="42" t="s">
        <v>90</v>
      </c>
      <c r="E70" s="43"/>
      <c r="F70" s="46"/>
      <c r="G70" s="155"/>
      <c r="H70" s="156"/>
      <c r="I70" s="155"/>
      <c r="J70" s="155"/>
      <c r="K70" s="155"/>
      <c r="L70" s="155"/>
      <c r="M70" s="155"/>
    </row>
    <row r="71" spans="1:13" ht="15.6" customHeight="1" x14ac:dyDescent="0.25">
      <c r="A71" s="42"/>
      <c r="B71" s="124" t="s">
        <v>89</v>
      </c>
      <c r="E71" s="6">
        <v>11</v>
      </c>
      <c r="F71" s="46"/>
      <c r="G71" s="155">
        <v>5798295</v>
      </c>
      <c r="H71" s="156"/>
      <c r="I71" s="155">
        <v>5056000</v>
      </c>
      <c r="J71" s="155"/>
      <c r="K71" s="155">
        <v>5798295</v>
      </c>
      <c r="L71" s="155"/>
      <c r="M71" s="155">
        <v>5056000</v>
      </c>
    </row>
    <row r="72" spans="1:13" ht="15.6" customHeight="1" x14ac:dyDescent="0.25">
      <c r="A72" s="42" t="s">
        <v>118</v>
      </c>
      <c r="E72" s="6">
        <v>19</v>
      </c>
      <c r="F72" s="46"/>
      <c r="G72" s="155">
        <v>200000</v>
      </c>
      <c r="H72" s="156"/>
      <c r="I72" s="155" t="s">
        <v>119</v>
      </c>
      <c r="J72" s="155"/>
      <c r="K72" s="155">
        <v>200000</v>
      </c>
      <c r="L72" s="155"/>
      <c r="M72" s="155" t="s">
        <v>119</v>
      </c>
    </row>
    <row r="73" spans="1:13" ht="15.6" customHeight="1" x14ac:dyDescent="0.25">
      <c r="A73" s="42" t="s">
        <v>129</v>
      </c>
      <c r="F73" s="46"/>
      <c r="G73" s="155">
        <v>250000</v>
      </c>
      <c r="H73" s="156"/>
      <c r="I73" s="155" t="s">
        <v>119</v>
      </c>
      <c r="J73" s="155"/>
      <c r="K73" s="155">
        <v>250000</v>
      </c>
      <c r="L73" s="155"/>
      <c r="M73" s="155" t="s">
        <v>119</v>
      </c>
    </row>
    <row r="74" spans="1:13" ht="15.6" customHeight="1" x14ac:dyDescent="0.25">
      <c r="A74" s="42" t="s">
        <v>72</v>
      </c>
      <c r="E74" s="6">
        <v>12</v>
      </c>
      <c r="F74" s="46"/>
      <c r="G74" s="155">
        <v>1213110</v>
      </c>
      <c r="H74" s="156"/>
      <c r="I74" s="155">
        <v>1274536</v>
      </c>
      <c r="J74" s="155"/>
      <c r="K74" s="155">
        <v>1212645</v>
      </c>
      <c r="L74" s="155"/>
      <c r="M74" s="155">
        <v>1274350</v>
      </c>
    </row>
    <row r="75" spans="1:13" ht="15.6" customHeight="1" x14ac:dyDescent="0.25">
      <c r="A75" s="42" t="s">
        <v>116</v>
      </c>
      <c r="E75" s="6">
        <v>10.199999999999999</v>
      </c>
      <c r="F75" s="46"/>
      <c r="G75" s="155">
        <v>364214</v>
      </c>
      <c r="H75" s="156"/>
      <c r="I75" s="155">
        <v>374974</v>
      </c>
      <c r="J75" s="155"/>
      <c r="K75" s="155">
        <v>364214</v>
      </c>
      <c r="L75" s="155"/>
      <c r="M75" s="155">
        <v>374974</v>
      </c>
    </row>
    <row r="76" spans="1:13" ht="15.6" customHeight="1" x14ac:dyDescent="0.25">
      <c r="A76" s="42" t="s">
        <v>126</v>
      </c>
      <c r="E76" s="43"/>
      <c r="F76" s="46"/>
      <c r="G76" s="155"/>
      <c r="H76" s="156"/>
      <c r="I76" s="155"/>
      <c r="J76" s="155"/>
      <c r="K76" s="155"/>
      <c r="L76" s="155"/>
      <c r="M76" s="155"/>
    </row>
    <row r="77" spans="1:13" ht="15.6" customHeight="1" x14ac:dyDescent="0.25">
      <c r="A77" s="42"/>
      <c r="B77" s="42" t="s">
        <v>110</v>
      </c>
      <c r="E77" s="6">
        <v>13</v>
      </c>
      <c r="F77" s="46"/>
      <c r="G77" s="155">
        <v>907559</v>
      </c>
      <c r="H77" s="156"/>
      <c r="I77" s="155">
        <v>678157</v>
      </c>
      <c r="J77" s="155"/>
      <c r="K77" s="155">
        <v>907559</v>
      </c>
      <c r="L77" s="155"/>
      <c r="M77" s="155">
        <v>678157</v>
      </c>
    </row>
    <row r="78" spans="1:13" ht="15.6" customHeight="1" x14ac:dyDescent="0.25">
      <c r="A78" s="83" t="s">
        <v>148</v>
      </c>
      <c r="E78" s="6">
        <v>14</v>
      </c>
      <c r="F78" s="46"/>
      <c r="G78" s="155">
        <v>0</v>
      </c>
      <c r="H78" s="156"/>
      <c r="I78" s="155">
        <v>600000</v>
      </c>
      <c r="J78" s="155"/>
      <c r="K78" s="155">
        <v>0</v>
      </c>
      <c r="L78" s="155"/>
      <c r="M78" s="155">
        <v>600000</v>
      </c>
    </row>
    <row r="79" spans="1:13" ht="15.6" customHeight="1" x14ac:dyDescent="0.25">
      <c r="A79" s="42" t="s">
        <v>69</v>
      </c>
      <c r="E79" s="43"/>
      <c r="F79" s="46"/>
      <c r="G79" s="155">
        <v>62959</v>
      </c>
      <c r="H79" s="156"/>
      <c r="I79" s="155">
        <v>124040</v>
      </c>
      <c r="J79" s="155"/>
      <c r="K79" s="155">
        <v>62959</v>
      </c>
      <c r="L79" s="155"/>
      <c r="M79" s="155">
        <v>124040</v>
      </c>
    </row>
    <row r="80" spans="1:13" ht="15.6" customHeight="1" x14ac:dyDescent="0.25">
      <c r="A80" s="83" t="s">
        <v>16</v>
      </c>
      <c r="E80" s="6">
        <v>15</v>
      </c>
      <c r="F80" s="47"/>
      <c r="G80" s="104">
        <v>854042</v>
      </c>
      <c r="H80" s="156"/>
      <c r="I80" s="157">
        <v>614833</v>
      </c>
      <c r="J80" s="155"/>
      <c r="K80" s="104">
        <v>854041</v>
      </c>
      <c r="L80" s="155"/>
      <c r="M80" s="157">
        <v>614829</v>
      </c>
    </row>
    <row r="81" spans="1:13" ht="8.1" customHeight="1" x14ac:dyDescent="0.25">
      <c r="H81" s="123"/>
      <c r="L81" s="123"/>
    </row>
    <row r="82" spans="1:13" ht="15.6" customHeight="1" x14ac:dyDescent="0.25">
      <c r="A82" s="121" t="s">
        <v>17</v>
      </c>
      <c r="G82" s="129">
        <v>9650179</v>
      </c>
      <c r="H82" s="123"/>
      <c r="I82" s="129">
        <v>8722540</v>
      </c>
      <c r="K82" s="129">
        <v>9649713</v>
      </c>
      <c r="L82" s="123"/>
      <c r="M82" s="129">
        <v>8722350</v>
      </c>
    </row>
    <row r="83" spans="1:13" ht="8.1" customHeight="1" x14ac:dyDescent="0.25">
      <c r="H83" s="123"/>
      <c r="L83" s="123"/>
    </row>
    <row r="84" spans="1:13" ht="15.6" customHeight="1" x14ac:dyDescent="0.25">
      <c r="A84" s="121" t="s">
        <v>18</v>
      </c>
      <c r="H84" s="123"/>
      <c r="L84" s="123"/>
    </row>
    <row r="85" spans="1:13" ht="8.1" customHeight="1" x14ac:dyDescent="0.25">
      <c r="A85" s="121"/>
      <c r="H85" s="123"/>
      <c r="L85" s="123"/>
    </row>
    <row r="86" spans="1:13" ht="15.6" customHeight="1" x14ac:dyDescent="0.25">
      <c r="A86" s="48" t="s">
        <v>109</v>
      </c>
      <c r="E86" s="43">
        <v>13</v>
      </c>
      <c r="F86" s="47"/>
      <c r="G86" s="155">
        <v>1770984</v>
      </c>
      <c r="H86" s="94"/>
      <c r="I86" s="155">
        <v>1076801</v>
      </c>
      <c r="J86" s="94"/>
      <c r="K86" s="155">
        <v>1770984</v>
      </c>
      <c r="L86" s="92"/>
      <c r="M86" s="155">
        <v>1076801</v>
      </c>
    </row>
    <row r="87" spans="1:13" ht="15.6" customHeight="1" x14ac:dyDescent="0.25">
      <c r="A87" s="42" t="s">
        <v>115</v>
      </c>
      <c r="E87" s="6">
        <v>10.199999999999999</v>
      </c>
      <c r="F87" s="47"/>
      <c r="G87" s="155">
        <v>300203</v>
      </c>
      <c r="H87" s="94"/>
      <c r="I87" s="155">
        <v>403081</v>
      </c>
      <c r="J87" s="94"/>
      <c r="K87" s="155">
        <v>300203</v>
      </c>
      <c r="L87" s="92"/>
      <c r="M87" s="155">
        <v>403081</v>
      </c>
    </row>
    <row r="88" spans="1:13" ht="15.6" customHeight="1" x14ac:dyDescent="0.45">
      <c r="A88" s="83" t="s">
        <v>149</v>
      </c>
      <c r="E88" s="6">
        <v>14</v>
      </c>
      <c r="F88" s="47"/>
      <c r="G88" s="217">
        <v>2480120</v>
      </c>
      <c r="H88" s="94"/>
      <c r="I88" s="155">
        <v>0</v>
      </c>
      <c r="J88" s="94"/>
      <c r="K88" s="217">
        <v>2480120</v>
      </c>
      <c r="L88" s="92"/>
      <c r="M88" s="155">
        <v>0</v>
      </c>
    </row>
    <row r="89" spans="1:13" ht="15.6" customHeight="1" x14ac:dyDescent="0.25">
      <c r="A89" s="83" t="s">
        <v>74</v>
      </c>
      <c r="E89" s="43"/>
      <c r="F89" s="49"/>
      <c r="G89" s="155">
        <v>39440</v>
      </c>
      <c r="H89" s="94"/>
      <c r="I89" s="155">
        <v>38941</v>
      </c>
      <c r="J89" s="94"/>
      <c r="K89" s="155">
        <v>39440</v>
      </c>
      <c r="L89" s="92"/>
      <c r="M89" s="155">
        <v>38941</v>
      </c>
    </row>
    <row r="90" spans="1:13" ht="15.6" customHeight="1" x14ac:dyDescent="0.25">
      <c r="A90" s="83" t="s">
        <v>73</v>
      </c>
      <c r="E90" s="43"/>
      <c r="F90" s="49"/>
      <c r="G90" s="157">
        <v>33200</v>
      </c>
      <c r="H90" s="156"/>
      <c r="I90" s="157">
        <v>28480</v>
      </c>
      <c r="J90" s="155"/>
      <c r="K90" s="157">
        <v>33150</v>
      </c>
      <c r="L90" s="155"/>
      <c r="M90" s="157">
        <v>28430</v>
      </c>
    </row>
    <row r="91" spans="1:13" ht="8.1" customHeight="1" x14ac:dyDescent="0.25">
      <c r="H91" s="123"/>
      <c r="L91" s="123"/>
    </row>
    <row r="92" spans="1:13" ht="15.6" customHeight="1" x14ac:dyDescent="0.25">
      <c r="A92" s="121" t="s">
        <v>19</v>
      </c>
      <c r="G92" s="129">
        <f>SUM(G86:G91)</f>
        <v>4623947</v>
      </c>
      <c r="H92" s="123"/>
      <c r="I92" s="129">
        <f>SUM(I86:I91)</f>
        <v>1547303</v>
      </c>
      <c r="K92" s="129">
        <f>SUM(K86:L91)</f>
        <v>4623897</v>
      </c>
      <c r="L92" s="123"/>
      <c r="M92" s="129">
        <f>SUM(M86:M91)</f>
        <v>1547253</v>
      </c>
    </row>
    <row r="93" spans="1:13" ht="8.1" customHeight="1" x14ac:dyDescent="0.25"/>
    <row r="94" spans="1:13" ht="15.6" customHeight="1" x14ac:dyDescent="0.25">
      <c r="A94" s="121" t="s">
        <v>20</v>
      </c>
      <c r="G94" s="129">
        <f>SUM(G92,G82)</f>
        <v>14274126</v>
      </c>
      <c r="H94" s="123"/>
      <c r="I94" s="129">
        <f>SUM(I92,I82)</f>
        <v>10269843</v>
      </c>
      <c r="K94" s="129">
        <f>SUM(K92,K82)</f>
        <v>14273610</v>
      </c>
      <c r="L94" s="123"/>
      <c r="M94" s="129">
        <f>SUM(M92,M82)</f>
        <v>10269603</v>
      </c>
    </row>
    <row r="95" spans="1:13" ht="8.1" customHeight="1" x14ac:dyDescent="0.25">
      <c r="A95" s="121"/>
      <c r="H95" s="123"/>
      <c r="L95" s="123"/>
    </row>
    <row r="96" spans="1:13" ht="8.1" customHeight="1" x14ac:dyDescent="0.25">
      <c r="A96" s="121"/>
      <c r="H96" s="123"/>
      <c r="L96" s="123"/>
    </row>
    <row r="97" spans="1:13" ht="15.6" customHeight="1" x14ac:dyDescent="0.25">
      <c r="A97" s="121" t="s">
        <v>21</v>
      </c>
    </row>
    <row r="98" spans="1:13" ht="8.1" customHeight="1" x14ac:dyDescent="0.25"/>
    <row r="99" spans="1:13" ht="15.6" customHeight="1" x14ac:dyDescent="0.25">
      <c r="A99" s="83" t="s">
        <v>22</v>
      </c>
      <c r="B99" s="45"/>
      <c r="E99" s="43"/>
      <c r="F99" s="49"/>
      <c r="G99" s="158"/>
      <c r="H99" s="158"/>
      <c r="I99" s="158"/>
      <c r="J99" s="158"/>
      <c r="L99" s="123"/>
    </row>
    <row r="100" spans="1:13" ht="15.6" customHeight="1" x14ac:dyDescent="0.25">
      <c r="A100" s="83"/>
      <c r="B100" s="45" t="s">
        <v>111</v>
      </c>
      <c r="E100" s="43"/>
      <c r="F100" s="49"/>
      <c r="G100" s="158"/>
      <c r="H100" s="158"/>
      <c r="I100" s="158"/>
      <c r="J100" s="158"/>
      <c r="L100" s="123"/>
    </row>
    <row r="101" spans="1:13" ht="15.6" customHeight="1" x14ac:dyDescent="0.25">
      <c r="A101" s="83"/>
      <c r="B101" s="45"/>
      <c r="C101" s="45" t="s">
        <v>150</v>
      </c>
      <c r="E101" s="43"/>
      <c r="F101" s="49"/>
      <c r="G101" s="158"/>
      <c r="H101" s="158"/>
      <c r="I101" s="158"/>
      <c r="J101" s="158"/>
      <c r="L101" s="123"/>
    </row>
    <row r="102" spans="1:13" ht="15.6" customHeight="1" x14ac:dyDescent="0.25">
      <c r="A102" s="83"/>
      <c r="B102" s="45"/>
      <c r="C102" s="45" t="s">
        <v>113</v>
      </c>
      <c r="E102" s="43"/>
      <c r="F102" s="49"/>
      <c r="G102" s="158"/>
      <c r="H102" s="158"/>
      <c r="I102" s="158"/>
      <c r="J102" s="158"/>
      <c r="L102" s="123"/>
    </row>
    <row r="103" spans="1:13" ht="15.6" customHeight="1" x14ac:dyDescent="0.25">
      <c r="A103" s="83"/>
      <c r="B103" s="45"/>
      <c r="C103" s="45" t="s">
        <v>155</v>
      </c>
      <c r="E103" s="43"/>
      <c r="F103" s="49"/>
      <c r="G103" s="158"/>
      <c r="H103" s="158"/>
      <c r="I103" s="158"/>
      <c r="J103" s="158"/>
      <c r="L103" s="123"/>
    </row>
    <row r="104" spans="1:13" ht="15.6" customHeight="1" thickBot="1" x14ac:dyDescent="0.3">
      <c r="A104" s="83"/>
      <c r="B104" s="45"/>
      <c r="C104" s="45" t="s">
        <v>151</v>
      </c>
      <c r="E104" s="43"/>
      <c r="F104" s="49"/>
      <c r="G104" s="159">
        <v>1354300</v>
      </c>
      <c r="H104" s="160"/>
      <c r="I104" s="159">
        <v>1334000</v>
      </c>
      <c r="J104" s="161"/>
      <c r="K104" s="159">
        <v>1354300</v>
      </c>
      <c r="L104" s="161"/>
      <c r="M104" s="159">
        <v>1334000</v>
      </c>
    </row>
    <row r="105" spans="1:13" ht="15.6" customHeight="1" thickTop="1" x14ac:dyDescent="0.25">
      <c r="A105" s="83"/>
      <c r="B105" s="141" t="s">
        <v>114</v>
      </c>
      <c r="C105" s="142"/>
      <c r="E105" s="45"/>
      <c r="F105" s="44"/>
      <c r="G105" s="161"/>
      <c r="H105" s="160"/>
      <c r="I105" s="161"/>
      <c r="J105" s="161"/>
      <c r="K105" s="161"/>
      <c r="L105" s="161"/>
      <c r="M105" s="161"/>
    </row>
    <row r="106" spans="1:13" ht="15.6" customHeight="1" x14ac:dyDescent="0.25">
      <c r="A106" s="83"/>
      <c r="B106" s="141"/>
      <c r="C106" s="142" t="s">
        <v>112</v>
      </c>
      <c r="E106" s="45"/>
      <c r="F106" s="44"/>
      <c r="G106" s="161"/>
      <c r="H106" s="160"/>
      <c r="I106" s="161"/>
      <c r="J106" s="161"/>
      <c r="K106" s="161"/>
      <c r="L106" s="161"/>
      <c r="M106" s="161"/>
    </row>
    <row r="107" spans="1:13" ht="15.6" customHeight="1" x14ac:dyDescent="0.25">
      <c r="A107" s="83"/>
      <c r="B107" s="142"/>
      <c r="C107" s="142" t="s">
        <v>113</v>
      </c>
      <c r="E107" s="45"/>
      <c r="F107" s="44"/>
      <c r="G107" s="161">
        <v>1334000</v>
      </c>
      <c r="H107" s="160"/>
      <c r="I107" s="161">
        <v>1334000</v>
      </c>
      <c r="J107" s="161"/>
      <c r="K107" s="161">
        <v>1334000</v>
      </c>
      <c r="L107" s="161"/>
      <c r="M107" s="161">
        <v>1334000</v>
      </c>
    </row>
    <row r="108" spans="1:13" ht="15.6" customHeight="1" x14ac:dyDescent="0.25">
      <c r="A108" s="83" t="s">
        <v>23</v>
      </c>
      <c r="B108" s="50"/>
      <c r="E108" s="43"/>
      <c r="F108" s="44"/>
      <c r="G108" s="161">
        <v>3228403</v>
      </c>
      <c r="H108" s="160"/>
      <c r="I108" s="161">
        <v>3228403</v>
      </c>
      <c r="J108" s="161"/>
      <c r="K108" s="161">
        <v>3228403</v>
      </c>
      <c r="L108" s="161"/>
      <c r="M108" s="161">
        <v>3228403</v>
      </c>
    </row>
    <row r="109" spans="1:13" ht="15.6" customHeight="1" x14ac:dyDescent="0.25">
      <c r="A109" s="83" t="s">
        <v>127</v>
      </c>
      <c r="B109" s="83"/>
      <c r="E109" s="55"/>
      <c r="F109" s="45"/>
      <c r="G109" s="161">
        <v>12247</v>
      </c>
      <c r="H109" s="163"/>
      <c r="I109" s="161">
        <v>0</v>
      </c>
      <c r="J109" s="161"/>
      <c r="K109" s="161">
        <v>12247</v>
      </c>
      <c r="L109" s="161"/>
      <c r="M109" s="161">
        <v>0</v>
      </c>
    </row>
    <row r="110" spans="1:13" ht="15.6" customHeight="1" x14ac:dyDescent="0.25">
      <c r="A110" s="51" t="s">
        <v>24</v>
      </c>
      <c r="B110" s="45"/>
      <c r="F110" s="52"/>
      <c r="G110" s="161"/>
      <c r="H110" s="162"/>
      <c r="I110" s="161"/>
      <c r="J110" s="161"/>
      <c r="K110" s="161"/>
      <c r="L110" s="155"/>
      <c r="M110" s="161"/>
    </row>
    <row r="111" spans="1:13" ht="15.6" customHeight="1" x14ac:dyDescent="0.25">
      <c r="A111" s="83"/>
      <c r="B111" s="83" t="s">
        <v>44</v>
      </c>
      <c r="E111" s="53"/>
      <c r="F111" s="46"/>
      <c r="G111" s="161">
        <v>133400</v>
      </c>
      <c r="H111" s="163"/>
      <c r="I111" s="161">
        <v>133400</v>
      </c>
      <c r="J111" s="161"/>
      <c r="K111" s="161">
        <v>133400</v>
      </c>
      <c r="L111" s="161"/>
      <c r="M111" s="161">
        <v>133400</v>
      </c>
    </row>
    <row r="112" spans="1:13" ht="15.6" customHeight="1" x14ac:dyDescent="0.25">
      <c r="A112" s="83"/>
      <c r="B112" s="83" t="s">
        <v>25</v>
      </c>
      <c r="E112" s="55"/>
      <c r="F112" s="45"/>
      <c r="G112" s="157">
        <v>2165400</v>
      </c>
      <c r="H112" s="163"/>
      <c r="I112" s="157">
        <v>1703242</v>
      </c>
      <c r="J112" s="161"/>
      <c r="K112" s="157">
        <v>2074950</v>
      </c>
      <c r="L112" s="161"/>
      <c r="M112" s="157">
        <v>1610944</v>
      </c>
    </row>
    <row r="113" spans="1:13" ht="8.1" customHeight="1" x14ac:dyDescent="0.25">
      <c r="H113" s="123"/>
      <c r="L113" s="164"/>
    </row>
    <row r="114" spans="1:13" ht="15.6" customHeight="1" x14ac:dyDescent="0.25">
      <c r="A114" s="121" t="s">
        <v>26</v>
      </c>
      <c r="G114" s="165">
        <v>6873450</v>
      </c>
      <c r="H114" s="163"/>
      <c r="I114" s="165">
        <v>6399045</v>
      </c>
      <c r="J114" s="163"/>
      <c r="K114" s="165">
        <v>6783000</v>
      </c>
      <c r="L114" s="163"/>
      <c r="M114" s="165">
        <v>6306747</v>
      </c>
    </row>
    <row r="115" spans="1:13" ht="8.1" customHeight="1" x14ac:dyDescent="0.25"/>
    <row r="116" spans="1:13" ht="15.6" customHeight="1" thickBot="1" x14ac:dyDescent="0.3">
      <c r="A116" s="121" t="s">
        <v>27</v>
      </c>
      <c r="G116" s="166">
        <v>21147576</v>
      </c>
      <c r="H116" s="167"/>
      <c r="I116" s="166">
        <v>16668888</v>
      </c>
      <c r="J116" s="163"/>
      <c r="K116" s="166">
        <v>21056610</v>
      </c>
      <c r="L116" s="167"/>
      <c r="M116" s="166">
        <v>16576350</v>
      </c>
    </row>
    <row r="117" spans="1:13" ht="18.75" customHeight="1" thickTop="1" x14ac:dyDescent="0.25">
      <c r="A117" s="121"/>
      <c r="H117" s="123"/>
    </row>
    <row r="118" spans="1:13" ht="21.9" customHeight="1" x14ac:dyDescent="0.25">
      <c r="A118" s="130" t="str">
        <f>A55</f>
        <v>The accompanying notes are integral part of these financial information.</v>
      </c>
      <c r="B118" s="130"/>
      <c r="C118" s="130"/>
      <c r="D118" s="130"/>
      <c r="E118" s="127"/>
      <c r="F118" s="128"/>
      <c r="G118" s="129"/>
      <c r="H118" s="145"/>
      <c r="I118" s="129"/>
      <c r="J118" s="146"/>
      <c r="K118" s="129"/>
      <c r="L118" s="145"/>
      <c r="M118" s="129"/>
    </row>
  </sheetData>
  <mergeCells count="4">
    <mergeCell ref="G61:I61"/>
    <mergeCell ref="K61:M61"/>
    <mergeCell ref="G6:I6"/>
    <mergeCell ref="K6:M6"/>
  </mergeCells>
  <pageMargins left="0.8" right="0.5" top="0.5" bottom="0.6" header="0.49" footer="0.4"/>
  <pageSetup paperSize="9" scale="86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2C7CD-C550-4E19-BB01-603F6B5BD9C1}">
  <dimension ref="A1:M52"/>
  <sheetViews>
    <sheetView zoomScaleNormal="100" zoomScaleSheetLayoutView="90" workbookViewId="0">
      <selection activeCell="G16" sqref="G16"/>
    </sheetView>
  </sheetViews>
  <sheetFormatPr defaultColWidth="7.44140625" defaultRowHeight="16.5" customHeight="1" x14ac:dyDescent="0.25"/>
  <cols>
    <col min="1" max="3" width="1.5546875" style="15" customWidth="1"/>
    <col min="4" max="4" width="32.88671875" style="15" customWidth="1"/>
    <col min="5" max="5" width="4.109375" style="12" customWidth="1"/>
    <col min="6" max="6" width="1.109375" style="13" customWidth="1"/>
    <col min="7" max="7" width="13.5546875" style="14" customWidth="1"/>
    <col min="8" max="8" width="0.88671875" style="88" customWidth="1"/>
    <col min="9" max="9" width="13.5546875" style="14" customWidth="1"/>
    <col min="10" max="10" width="0.88671875" style="89" customWidth="1"/>
    <col min="11" max="11" width="13.5546875" style="14" customWidth="1"/>
    <col min="12" max="12" width="0.88671875" style="88" customWidth="1"/>
    <col min="13" max="13" width="13.554687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L1" s="16"/>
    </row>
    <row r="2" spans="1:13" ht="16.5" customHeight="1" x14ac:dyDescent="0.25">
      <c r="A2" s="11" t="s">
        <v>117</v>
      </c>
      <c r="B2" s="11"/>
      <c r="C2" s="11"/>
      <c r="D2" s="11"/>
      <c r="M2" s="32"/>
    </row>
    <row r="3" spans="1:13" ht="16.5" customHeight="1" x14ac:dyDescent="0.25">
      <c r="A3" s="17" t="s">
        <v>140</v>
      </c>
      <c r="B3" s="7"/>
      <c r="C3" s="7"/>
      <c r="D3" s="7"/>
      <c r="E3" s="18"/>
      <c r="F3" s="19"/>
      <c r="G3" s="20"/>
      <c r="H3" s="168"/>
      <c r="I3" s="20"/>
      <c r="J3" s="169"/>
      <c r="K3" s="20"/>
      <c r="L3" s="168"/>
      <c r="M3" s="31"/>
    </row>
    <row r="6" spans="1:13" ht="16.5" customHeight="1" x14ac:dyDescent="0.25">
      <c r="A6" s="15" t="s">
        <v>1</v>
      </c>
      <c r="E6" s="22"/>
      <c r="F6" s="23"/>
      <c r="G6" s="243" t="s">
        <v>79</v>
      </c>
      <c r="H6" s="243"/>
      <c r="I6" s="243"/>
      <c r="J6" s="39"/>
      <c r="K6" s="243" t="s">
        <v>80</v>
      </c>
      <c r="L6" s="243"/>
      <c r="M6" s="243"/>
    </row>
    <row r="7" spans="1:13" ht="16.5" customHeight="1" x14ac:dyDescent="0.25">
      <c r="E7" s="22"/>
      <c r="F7" s="23"/>
      <c r="G7" s="39" t="s">
        <v>2</v>
      </c>
      <c r="H7" s="39"/>
      <c r="I7" s="39" t="s">
        <v>2</v>
      </c>
      <c r="J7" s="39"/>
      <c r="K7" s="39" t="s">
        <v>2</v>
      </c>
      <c r="L7" s="39"/>
      <c r="M7" s="39" t="s">
        <v>2</v>
      </c>
    </row>
    <row r="8" spans="1:13" ht="16.5" customHeight="1" x14ac:dyDescent="0.25">
      <c r="E8" s="22"/>
      <c r="F8" s="23"/>
      <c r="G8" s="170" t="s">
        <v>38</v>
      </c>
      <c r="H8" s="171"/>
      <c r="I8" s="170" t="s">
        <v>37</v>
      </c>
      <c r="J8" s="172"/>
      <c r="K8" s="170" t="s">
        <v>38</v>
      </c>
      <c r="L8" s="171"/>
      <c r="M8" s="170" t="s">
        <v>37</v>
      </c>
    </row>
    <row r="9" spans="1:13" ht="16.5" customHeight="1" x14ac:dyDescent="0.25">
      <c r="E9" s="22"/>
      <c r="F9" s="23"/>
      <c r="G9" s="170" t="s">
        <v>63</v>
      </c>
      <c r="H9" s="171"/>
      <c r="I9" s="170" t="s">
        <v>63</v>
      </c>
      <c r="J9" s="172"/>
      <c r="K9" s="170" t="s">
        <v>63</v>
      </c>
      <c r="L9" s="171"/>
      <c r="M9" s="170" t="s">
        <v>63</v>
      </c>
    </row>
    <row r="10" spans="1:13" ht="16.5" customHeight="1" x14ac:dyDescent="0.25">
      <c r="E10" s="22"/>
      <c r="F10" s="23"/>
      <c r="G10" s="173"/>
      <c r="H10" s="171"/>
      <c r="I10" s="173"/>
      <c r="J10" s="172"/>
      <c r="K10" s="173"/>
      <c r="L10" s="171"/>
      <c r="M10" s="173"/>
    </row>
    <row r="11" spans="1:13" ht="16.5" customHeight="1" x14ac:dyDescent="0.25">
      <c r="A11" s="45" t="s">
        <v>45</v>
      </c>
      <c r="E11" s="109"/>
      <c r="F11" s="97"/>
      <c r="G11" s="92">
        <v>10039314</v>
      </c>
      <c r="H11" s="94"/>
      <c r="I11" s="92">
        <v>7735623</v>
      </c>
      <c r="J11" s="94"/>
      <c r="K11" s="92">
        <v>10039314</v>
      </c>
      <c r="L11" s="92"/>
      <c r="M11" s="92">
        <v>7735613</v>
      </c>
    </row>
    <row r="12" spans="1:13" ht="16.5" customHeight="1" x14ac:dyDescent="0.25">
      <c r="A12" s="45" t="s">
        <v>46</v>
      </c>
      <c r="E12" s="96"/>
      <c r="F12" s="97"/>
      <c r="G12" s="110">
        <v>263324</v>
      </c>
      <c r="H12" s="94"/>
      <c r="I12" s="100">
        <v>142888</v>
      </c>
      <c r="J12" s="94"/>
      <c r="K12" s="110">
        <v>263268</v>
      </c>
      <c r="L12" s="111"/>
      <c r="M12" s="100">
        <v>142858</v>
      </c>
    </row>
    <row r="13" spans="1:13" ht="16.5" customHeight="1" x14ac:dyDescent="0.25">
      <c r="A13" s="45"/>
      <c r="E13" s="112"/>
      <c r="F13" s="59"/>
      <c r="G13" s="113"/>
      <c r="H13" s="114"/>
      <c r="I13" s="113"/>
      <c r="J13" s="114"/>
      <c r="K13" s="113"/>
      <c r="L13" s="114"/>
      <c r="M13" s="113"/>
    </row>
    <row r="14" spans="1:13" ht="16.5" customHeight="1" x14ac:dyDescent="0.25">
      <c r="A14" s="56" t="s">
        <v>31</v>
      </c>
      <c r="E14" s="115"/>
      <c r="F14" s="59"/>
      <c r="G14" s="92">
        <v>10302638</v>
      </c>
      <c r="H14" s="94"/>
      <c r="I14" s="92">
        <v>7878511</v>
      </c>
      <c r="J14" s="94"/>
      <c r="K14" s="92">
        <v>10302582</v>
      </c>
      <c r="L14" s="92"/>
      <c r="M14" s="92">
        <v>7878471</v>
      </c>
    </row>
    <row r="15" spans="1:13" ht="16.5" customHeight="1" x14ac:dyDescent="0.25">
      <c r="A15" s="45" t="s">
        <v>47</v>
      </c>
      <c r="E15" s="109"/>
      <c r="F15" s="97"/>
      <c r="G15" s="100">
        <v>-9239177</v>
      </c>
      <c r="H15" s="94"/>
      <c r="I15" s="100">
        <v>-7051950</v>
      </c>
      <c r="J15" s="94"/>
      <c r="K15" s="100">
        <v>-9239177</v>
      </c>
      <c r="L15" s="92"/>
      <c r="M15" s="104">
        <v>-7051941</v>
      </c>
    </row>
    <row r="16" spans="1:13" ht="16.5" customHeight="1" x14ac:dyDescent="0.25">
      <c r="A16" s="45"/>
      <c r="E16" s="43"/>
      <c r="F16" s="44"/>
      <c r="G16" s="144"/>
      <c r="H16" s="144"/>
      <c r="I16" s="144"/>
      <c r="J16" s="144"/>
      <c r="K16" s="144"/>
      <c r="L16" s="144"/>
      <c r="M16" s="144"/>
    </row>
    <row r="17" spans="1:13" ht="16.5" customHeight="1" x14ac:dyDescent="0.25">
      <c r="A17" s="58" t="s">
        <v>28</v>
      </c>
      <c r="E17" s="116"/>
      <c r="F17" s="117"/>
      <c r="G17" s="95">
        <v>1063461</v>
      </c>
      <c r="H17" s="92"/>
      <c r="I17" s="95">
        <v>826561</v>
      </c>
      <c r="J17" s="92"/>
      <c r="K17" s="95">
        <v>1063405</v>
      </c>
      <c r="L17" s="92"/>
      <c r="M17" s="95">
        <v>826530</v>
      </c>
    </row>
    <row r="18" spans="1:13" ht="16.5" customHeight="1" x14ac:dyDescent="0.25">
      <c r="A18" s="45" t="s">
        <v>29</v>
      </c>
      <c r="E18" s="109"/>
      <c r="F18" s="97"/>
      <c r="G18" s="92">
        <v>7009</v>
      </c>
      <c r="H18" s="94"/>
      <c r="I18" s="92">
        <v>12935</v>
      </c>
      <c r="J18" s="94"/>
      <c r="K18" s="92">
        <v>7061</v>
      </c>
      <c r="L18" s="92"/>
      <c r="M18" s="102">
        <v>12987</v>
      </c>
    </row>
    <row r="19" spans="1:13" ht="16.5" customHeight="1" x14ac:dyDescent="0.25">
      <c r="A19" s="45" t="s">
        <v>120</v>
      </c>
      <c r="E19" s="109"/>
      <c r="F19" s="97"/>
      <c r="G19" s="92">
        <v>-434247</v>
      </c>
      <c r="H19" s="94"/>
      <c r="I19" s="92">
        <v>-405212</v>
      </c>
      <c r="J19" s="94"/>
      <c r="K19" s="92">
        <v>-434252</v>
      </c>
      <c r="L19" s="92"/>
      <c r="M19" s="102">
        <v>-405083</v>
      </c>
    </row>
    <row r="20" spans="1:13" ht="16.5" customHeight="1" x14ac:dyDescent="0.25">
      <c r="A20" s="45" t="s">
        <v>48</v>
      </c>
      <c r="E20" s="109"/>
      <c r="F20" s="97"/>
      <c r="G20" s="92">
        <v>-105350</v>
      </c>
      <c r="H20" s="94"/>
      <c r="I20" s="92">
        <v>-74559</v>
      </c>
      <c r="J20" s="94"/>
      <c r="K20" s="92">
        <v>-104621</v>
      </c>
      <c r="L20" s="92"/>
      <c r="M20" s="102">
        <v>-73918</v>
      </c>
    </row>
    <row r="21" spans="1:13" ht="16.5" customHeight="1" x14ac:dyDescent="0.25">
      <c r="A21" s="45" t="s">
        <v>121</v>
      </c>
      <c r="E21" s="109"/>
      <c r="F21" s="97"/>
      <c r="G21" s="100">
        <v>-56041</v>
      </c>
      <c r="H21" s="94"/>
      <c r="I21" s="100">
        <v>1345</v>
      </c>
      <c r="J21" s="94"/>
      <c r="K21" s="100">
        <v>-56041</v>
      </c>
      <c r="L21" s="92"/>
      <c r="M21" s="104">
        <v>1345</v>
      </c>
    </row>
    <row r="22" spans="1:13" ht="16.5" customHeight="1" x14ac:dyDescent="0.25">
      <c r="A22" s="45"/>
      <c r="E22" s="112"/>
      <c r="F22" s="59"/>
      <c r="G22" s="113"/>
      <c r="H22" s="114"/>
      <c r="I22" s="113"/>
      <c r="J22" s="114"/>
      <c r="K22" s="113"/>
      <c r="L22" s="114"/>
      <c r="M22" s="113"/>
    </row>
    <row r="23" spans="1:13" ht="16.5" customHeight="1" x14ac:dyDescent="0.25">
      <c r="A23" s="58" t="s">
        <v>92</v>
      </c>
      <c r="E23" s="96"/>
      <c r="F23" s="59"/>
      <c r="G23" s="107">
        <v>474832</v>
      </c>
      <c r="H23" s="94"/>
      <c r="I23" s="107">
        <v>361070</v>
      </c>
      <c r="J23" s="94"/>
      <c r="K23" s="107">
        <v>475552</v>
      </c>
      <c r="L23" s="92"/>
      <c r="M23" s="107">
        <v>361861</v>
      </c>
    </row>
    <row r="24" spans="1:13" ht="16.5" customHeight="1" x14ac:dyDescent="0.25">
      <c r="A24" s="45" t="s">
        <v>49</v>
      </c>
      <c r="E24" s="109"/>
      <c r="F24" s="97"/>
      <c r="G24" s="100">
        <v>-139398</v>
      </c>
      <c r="H24" s="94"/>
      <c r="I24" s="100">
        <v>-104987</v>
      </c>
      <c r="J24" s="94"/>
      <c r="K24" s="100">
        <v>-139443</v>
      </c>
      <c r="L24" s="92"/>
      <c r="M24" s="104">
        <v>-104986</v>
      </c>
    </row>
    <row r="25" spans="1:13" ht="16.5" customHeight="1" x14ac:dyDescent="0.25">
      <c r="A25" s="45"/>
      <c r="E25" s="112"/>
      <c r="F25" s="59"/>
      <c r="G25" s="113"/>
      <c r="H25" s="114"/>
      <c r="I25" s="113"/>
      <c r="J25" s="114"/>
      <c r="K25" s="113"/>
      <c r="L25" s="114"/>
      <c r="M25" s="113"/>
    </row>
    <row r="26" spans="1:13" ht="16.5" customHeight="1" x14ac:dyDescent="0.25">
      <c r="A26" s="56" t="s">
        <v>50</v>
      </c>
      <c r="E26" s="109"/>
      <c r="F26" s="59"/>
      <c r="G26" s="107">
        <v>335434</v>
      </c>
      <c r="H26" s="94"/>
      <c r="I26" s="107">
        <v>256083</v>
      </c>
      <c r="J26" s="94"/>
      <c r="K26" s="107">
        <v>336109</v>
      </c>
      <c r="L26" s="95"/>
      <c r="M26" s="107">
        <v>256875</v>
      </c>
    </row>
    <row r="27" spans="1:13" ht="16.5" customHeight="1" x14ac:dyDescent="0.25">
      <c r="A27" s="45" t="s">
        <v>75</v>
      </c>
      <c r="B27" s="25"/>
      <c r="E27" s="109"/>
      <c r="F27" s="97"/>
      <c r="G27" s="100">
        <v>-73918</v>
      </c>
      <c r="H27" s="94"/>
      <c r="I27" s="100">
        <v>-51150</v>
      </c>
      <c r="J27" s="94"/>
      <c r="K27" s="100">
        <v>-73910</v>
      </c>
      <c r="L27" s="92"/>
      <c r="M27" s="104">
        <v>-51150</v>
      </c>
    </row>
    <row r="28" spans="1:13" ht="16.5" customHeight="1" x14ac:dyDescent="0.25">
      <c r="A28" s="45"/>
      <c r="B28" s="25"/>
      <c r="E28" s="43"/>
      <c r="F28" s="44"/>
      <c r="G28" s="144"/>
      <c r="H28" s="144"/>
      <c r="I28" s="144"/>
      <c r="J28" s="144"/>
      <c r="K28" s="144"/>
      <c r="L28" s="144"/>
      <c r="M28" s="144"/>
    </row>
    <row r="29" spans="1:13" ht="16.5" customHeight="1" x14ac:dyDescent="0.25">
      <c r="A29" s="59" t="s">
        <v>30</v>
      </c>
      <c r="E29" s="91"/>
      <c r="F29" s="57"/>
      <c r="G29" s="95">
        <v>261516</v>
      </c>
      <c r="H29" s="94"/>
      <c r="I29" s="95">
        <v>204933</v>
      </c>
      <c r="J29" s="94"/>
      <c r="K29" s="95">
        <v>262199</v>
      </c>
      <c r="L29" s="92"/>
      <c r="M29" s="95">
        <v>205725</v>
      </c>
    </row>
    <row r="30" spans="1:13" ht="16.5" customHeight="1" x14ac:dyDescent="0.25">
      <c r="A30" s="56"/>
      <c r="E30" s="8"/>
      <c r="F30" s="57"/>
      <c r="G30" s="95"/>
      <c r="H30" s="94"/>
      <c r="I30" s="95"/>
      <c r="J30" s="94"/>
      <c r="K30" s="95"/>
      <c r="L30" s="92"/>
      <c r="M30" s="95"/>
    </row>
    <row r="31" spans="1:13" ht="16.5" customHeight="1" x14ac:dyDescent="0.25">
      <c r="A31" s="56" t="s">
        <v>51</v>
      </c>
      <c r="E31" s="43"/>
      <c r="F31" s="44"/>
      <c r="G31" s="100">
        <v>0</v>
      </c>
      <c r="H31" s="94"/>
      <c r="I31" s="100">
        <v>0</v>
      </c>
      <c r="J31" s="94"/>
      <c r="K31" s="100">
        <v>0</v>
      </c>
      <c r="L31" s="95"/>
      <c r="M31" s="100">
        <v>0</v>
      </c>
    </row>
    <row r="32" spans="1:13" ht="16.5" customHeight="1" x14ac:dyDescent="0.25">
      <c r="A32" s="56"/>
      <c r="E32" s="43"/>
      <c r="F32" s="44"/>
      <c r="G32" s="113"/>
      <c r="H32" s="114"/>
      <c r="I32" s="113"/>
      <c r="J32" s="114"/>
      <c r="K32" s="113"/>
      <c r="L32" s="114"/>
      <c r="M32" s="113"/>
    </row>
    <row r="33" spans="1:13" ht="16.5" customHeight="1" thickBot="1" x14ac:dyDescent="0.3">
      <c r="A33" s="62" t="s">
        <v>52</v>
      </c>
      <c r="E33" s="6"/>
      <c r="F33" s="44"/>
      <c r="G33" s="118">
        <v>261516</v>
      </c>
      <c r="H33" s="94"/>
      <c r="I33" s="118">
        <v>204933</v>
      </c>
      <c r="J33" s="94"/>
      <c r="K33" s="118">
        <v>262199</v>
      </c>
      <c r="L33" s="94"/>
      <c r="M33" s="118">
        <v>205725</v>
      </c>
    </row>
    <row r="34" spans="1:13" ht="16.5" customHeight="1" thickTop="1" x14ac:dyDescent="0.25">
      <c r="A34" s="56"/>
      <c r="E34" s="6"/>
      <c r="F34" s="44"/>
      <c r="G34" s="163"/>
      <c r="H34" s="163"/>
      <c r="I34" s="163"/>
      <c r="J34" s="163"/>
      <c r="K34" s="163"/>
      <c r="L34" s="143"/>
      <c r="M34" s="163"/>
    </row>
    <row r="35" spans="1:13" ht="16.5" customHeight="1" x14ac:dyDescent="0.25">
      <c r="A35" s="56"/>
      <c r="E35" s="6"/>
      <c r="F35" s="44"/>
      <c r="G35" s="163"/>
      <c r="H35" s="163"/>
      <c r="I35" s="163"/>
      <c r="J35" s="163"/>
      <c r="K35" s="163"/>
      <c r="L35" s="143"/>
      <c r="M35" s="163"/>
    </row>
    <row r="36" spans="1:13" ht="16.5" customHeight="1" x14ac:dyDescent="0.25">
      <c r="A36" s="63" t="s">
        <v>53</v>
      </c>
      <c r="E36" s="6"/>
      <c r="F36" s="44"/>
      <c r="G36" s="144"/>
      <c r="H36" s="144"/>
      <c r="I36" s="144"/>
      <c r="J36" s="144"/>
      <c r="K36" s="144"/>
      <c r="L36" s="144"/>
      <c r="M36" s="144"/>
    </row>
    <row r="37" spans="1:13" ht="16.5" customHeight="1" x14ac:dyDescent="0.25">
      <c r="A37" s="63"/>
      <c r="E37" s="6"/>
      <c r="F37" s="44"/>
      <c r="G37" s="144"/>
      <c r="H37" s="144"/>
      <c r="I37" s="144"/>
      <c r="J37" s="144"/>
      <c r="K37" s="144"/>
      <c r="L37" s="144"/>
      <c r="M37" s="144"/>
    </row>
    <row r="38" spans="1:13" ht="16.5" customHeight="1" thickBot="1" x14ac:dyDescent="0.3">
      <c r="A38" s="42" t="s">
        <v>54</v>
      </c>
      <c r="E38" s="50"/>
      <c r="F38" s="44"/>
      <c r="G38" s="175">
        <v>0.19600000000000001</v>
      </c>
      <c r="H38" s="176"/>
      <c r="I38" s="175">
        <v>0.15</v>
      </c>
      <c r="J38" s="176"/>
      <c r="K38" s="175">
        <v>0.19600000000000001</v>
      </c>
      <c r="L38" s="176"/>
      <c r="M38" s="175">
        <v>0.15</v>
      </c>
    </row>
    <row r="39" spans="1:13" ht="16.5" customHeight="1" thickTop="1" x14ac:dyDescent="0.25">
      <c r="A39" s="42"/>
      <c r="E39" s="50"/>
      <c r="F39" s="44"/>
      <c r="G39" s="144"/>
      <c r="H39" s="144"/>
      <c r="I39" s="144"/>
      <c r="J39" s="144"/>
      <c r="K39" s="144"/>
      <c r="L39" s="144"/>
      <c r="M39" s="144"/>
    </row>
    <row r="40" spans="1:13" ht="16.5" customHeight="1" x14ac:dyDescent="0.25">
      <c r="A40" s="42" t="s">
        <v>122</v>
      </c>
      <c r="E40" s="64"/>
      <c r="F40" s="44"/>
      <c r="G40" s="88"/>
      <c r="I40" s="88"/>
      <c r="J40" s="88"/>
      <c r="K40" s="88"/>
      <c r="M40" s="88"/>
    </row>
    <row r="41" spans="1:13" ht="16.5" customHeight="1" thickBot="1" x14ac:dyDescent="0.3">
      <c r="B41" s="15" t="s">
        <v>123</v>
      </c>
      <c r="G41" s="209">
        <v>1334000000</v>
      </c>
      <c r="H41" s="123"/>
      <c r="I41" s="209">
        <v>1334000000</v>
      </c>
      <c r="J41" s="210"/>
      <c r="K41" s="209">
        <v>1334000000</v>
      </c>
      <c r="L41" s="210"/>
      <c r="M41" s="209">
        <v>1334000000</v>
      </c>
    </row>
    <row r="42" spans="1:13" ht="16.5" customHeight="1" thickTop="1" x14ac:dyDescent="0.25"/>
    <row r="44" spans="1:13" ht="16.5" customHeight="1" x14ac:dyDescent="0.25">
      <c r="G44" s="174"/>
      <c r="H44" s="174"/>
      <c r="I44" s="242"/>
      <c r="J44" s="174"/>
      <c r="K44" s="174"/>
      <c r="L44" s="174"/>
      <c r="M44" s="242"/>
    </row>
    <row r="48" spans="1:13" ht="16.5" customHeight="1" x14ac:dyDescent="0.25">
      <c r="A48" s="11"/>
      <c r="B48" s="11"/>
      <c r="F48" s="14"/>
      <c r="H48" s="14"/>
      <c r="J48" s="14"/>
      <c r="L48" s="14"/>
    </row>
    <row r="49" spans="1:13" ht="16.5" customHeight="1" x14ac:dyDescent="0.25">
      <c r="A49" s="11"/>
      <c r="B49" s="11"/>
      <c r="F49" s="14"/>
      <c r="H49" s="14"/>
      <c r="J49" s="14"/>
      <c r="L49" s="95"/>
    </row>
    <row r="50" spans="1:13" ht="16.5" customHeight="1" x14ac:dyDescent="0.25">
      <c r="A50" s="11"/>
      <c r="B50" s="11"/>
      <c r="F50" s="14"/>
      <c r="H50" s="14"/>
      <c r="J50" s="14"/>
      <c r="L50" s="14"/>
    </row>
    <row r="51" spans="1:13" ht="18" customHeight="1" x14ac:dyDescent="0.25">
      <c r="A51" s="11"/>
      <c r="B51" s="11"/>
      <c r="F51" s="14"/>
      <c r="H51" s="14"/>
      <c r="J51" s="14"/>
      <c r="L51" s="14"/>
    </row>
    <row r="52" spans="1:13" ht="21.9" customHeight="1" x14ac:dyDescent="0.25">
      <c r="A52" s="10" t="str">
        <f>'BS 2-3'!A55</f>
        <v>The accompanying notes are integral part of these financial information.</v>
      </c>
      <c r="B52" s="10"/>
      <c r="C52" s="10"/>
      <c r="D52" s="10"/>
      <c r="E52" s="10"/>
      <c r="F52" s="10"/>
      <c r="G52" s="153"/>
      <c r="H52" s="153"/>
      <c r="I52" s="153"/>
      <c r="J52" s="153"/>
      <c r="K52" s="153"/>
      <c r="L52" s="153"/>
      <c r="M52" s="153"/>
    </row>
  </sheetData>
  <mergeCells count="2">
    <mergeCell ref="G6:I6"/>
    <mergeCell ref="K6:M6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BBD3-236B-4448-AB7D-9720C6ABA799}">
  <dimension ref="A1:M52"/>
  <sheetViews>
    <sheetView topLeftCell="A25" zoomScaleNormal="100" zoomScaleSheetLayoutView="90" workbookViewId="0">
      <selection activeCell="O41" sqref="O41"/>
    </sheetView>
  </sheetViews>
  <sheetFormatPr defaultColWidth="7.44140625" defaultRowHeight="16.5" customHeight="1" x14ac:dyDescent="0.25"/>
  <cols>
    <col min="1" max="3" width="1.5546875" style="15" customWidth="1"/>
    <col min="4" max="4" width="32.109375" style="15" customWidth="1"/>
    <col min="5" max="5" width="5.109375" style="12" customWidth="1"/>
    <col min="6" max="6" width="0.88671875" style="13" customWidth="1"/>
    <col min="7" max="7" width="13.5546875" style="14" customWidth="1"/>
    <col min="8" max="8" width="0.88671875" style="15" customWidth="1"/>
    <col min="9" max="9" width="13.5546875" style="14" customWidth="1"/>
    <col min="10" max="10" width="0.88671875" style="13" customWidth="1"/>
    <col min="11" max="11" width="13.5546875" style="14" customWidth="1"/>
    <col min="12" max="12" width="0.88671875" style="15" customWidth="1"/>
    <col min="13" max="13" width="13.554687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L1" s="16"/>
    </row>
    <row r="2" spans="1:13" ht="16.5" customHeight="1" x14ac:dyDescent="0.25">
      <c r="A2" s="11" t="s">
        <v>117</v>
      </c>
      <c r="B2" s="11"/>
      <c r="C2" s="11"/>
      <c r="D2" s="11"/>
      <c r="M2" s="32"/>
    </row>
    <row r="3" spans="1:13" ht="16.5" customHeight="1" x14ac:dyDescent="0.25">
      <c r="A3" s="17" t="s">
        <v>141</v>
      </c>
      <c r="B3" s="7"/>
      <c r="C3" s="7"/>
      <c r="D3" s="7"/>
      <c r="E3" s="18"/>
      <c r="F3" s="19"/>
      <c r="G3" s="20"/>
      <c r="H3" s="21"/>
      <c r="I3" s="20"/>
      <c r="J3" s="19"/>
      <c r="K3" s="20"/>
      <c r="L3" s="21"/>
      <c r="M3" s="31"/>
    </row>
    <row r="6" spans="1:13" ht="16.5" customHeight="1" x14ac:dyDescent="0.25">
      <c r="A6" s="15" t="s">
        <v>1</v>
      </c>
      <c r="E6" s="22"/>
      <c r="F6" s="23"/>
      <c r="G6" s="243" t="s">
        <v>79</v>
      </c>
      <c r="H6" s="243"/>
      <c r="I6" s="243"/>
      <c r="J6" s="9"/>
      <c r="K6" s="243" t="s">
        <v>80</v>
      </c>
      <c r="L6" s="243"/>
      <c r="M6" s="243"/>
    </row>
    <row r="7" spans="1:13" ht="16.5" customHeight="1" x14ac:dyDescent="0.25">
      <c r="E7" s="22"/>
      <c r="F7" s="23"/>
      <c r="G7" s="39" t="s">
        <v>2</v>
      </c>
      <c r="H7" s="39"/>
      <c r="I7" s="39" t="s">
        <v>2</v>
      </c>
      <c r="J7" s="9"/>
      <c r="K7" s="39" t="s">
        <v>2</v>
      </c>
      <c r="L7" s="39"/>
      <c r="M7" s="39" t="s">
        <v>2</v>
      </c>
    </row>
    <row r="8" spans="1:13" ht="16.5" customHeight="1" x14ac:dyDescent="0.25">
      <c r="E8" s="22"/>
      <c r="F8" s="23"/>
      <c r="G8" s="33" t="s">
        <v>38</v>
      </c>
      <c r="H8" s="4"/>
      <c r="I8" s="33" t="s">
        <v>37</v>
      </c>
      <c r="J8" s="5"/>
      <c r="K8" s="33" t="s">
        <v>38</v>
      </c>
      <c r="L8" s="4"/>
      <c r="M8" s="33" t="s">
        <v>37</v>
      </c>
    </row>
    <row r="9" spans="1:13" ht="16.5" customHeight="1" x14ac:dyDescent="0.25">
      <c r="E9" s="24" t="s">
        <v>5</v>
      </c>
      <c r="F9" s="23"/>
      <c r="G9" s="33" t="s">
        <v>63</v>
      </c>
      <c r="H9" s="4"/>
      <c r="I9" s="33" t="s">
        <v>63</v>
      </c>
      <c r="J9" s="5"/>
      <c r="K9" s="33" t="s">
        <v>63</v>
      </c>
      <c r="L9" s="4"/>
      <c r="M9" s="33" t="s">
        <v>63</v>
      </c>
    </row>
    <row r="10" spans="1:13" ht="16.5" customHeight="1" x14ac:dyDescent="0.25">
      <c r="E10" s="34"/>
      <c r="F10" s="23"/>
      <c r="G10" s="35"/>
      <c r="H10" s="4"/>
      <c r="I10" s="35"/>
      <c r="J10" s="5"/>
      <c r="K10" s="35"/>
      <c r="L10" s="4"/>
      <c r="M10" s="35"/>
    </row>
    <row r="11" spans="1:13" ht="16.5" customHeight="1" x14ac:dyDescent="0.25">
      <c r="A11" s="45" t="s">
        <v>45</v>
      </c>
      <c r="E11" s="109">
        <v>5</v>
      </c>
      <c r="F11" s="97"/>
      <c r="G11" s="92">
        <v>27335377</v>
      </c>
      <c r="H11" s="94"/>
      <c r="I11" s="92">
        <v>23189225</v>
      </c>
      <c r="J11" s="94"/>
      <c r="K11" s="92">
        <v>27335268</v>
      </c>
      <c r="L11" s="92"/>
      <c r="M11" s="92">
        <v>23189215</v>
      </c>
    </row>
    <row r="12" spans="1:13" ht="16.5" customHeight="1" x14ac:dyDescent="0.25">
      <c r="A12" s="45" t="s">
        <v>46</v>
      </c>
      <c r="E12" s="96">
        <v>5</v>
      </c>
      <c r="F12" s="97"/>
      <c r="G12" s="110">
        <v>657686</v>
      </c>
      <c r="H12" s="94"/>
      <c r="I12" s="110">
        <v>374985</v>
      </c>
      <c r="J12" s="94"/>
      <c r="K12" s="110">
        <v>657530</v>
      </c>
      <c r="L12" s="111"/>
      <c r="M12" s="110">
        <v>374944</v>
      </c>
    </row>
    <row r="13" spans="1:13" ht="16.5" customHeight="1" x14ac:dyDescent="0.25">
      <c r="A13" s="45"/>
      <c r="E13" s="112"/>
      <c r="F13" s="59"/>
      <c r="G13" s="113"/>
      <c r="H13" s="114"/>
      <c r="I13" s="113"/>
      <c r="J13" s="114"/>
      <c r="K13" s="113"/>
      <c r="L13" s="114"/>
      <c r="M13" s="113"/>
    </row>
    <row r="14" spans="1:13" ht="16.5" customHeight="1" x14ac:dyDescent="0.25">
      <c r="A14" s="56" t="s">
        <v>31</v>
      </c>
      <c r="E14" s="115"/>
      <c r="F14" s="59"/>
      <c r="G14" s="92">
        <v>27993063</v>
      </c>
      <c r="H14" s="94"/>
      <c r="I14" s="92">
        <v>23564210</v>
      </c>
      <c r="J14" s="94"/>
      <c r="K14" s="92">
        <v>27992798</v>
      </c>
      <c r="L14" s="92"/>
      <c r="M14" s="92">
        <v>23564159</v>
      </c>
    </row>
    <row r="15" spans="1:13" ht="16.5" customHeight="1" x14ac:dyDescent="0.25">
      <c r="A15" s="45" t="s">
        <v>47</v>
      </c>
      <c r="E15" s="109"/>
      <c r="F15" s="97"/>
      <c r="G15" s="100">
        <v>-24722875</v>
      </c>
      <c r="H15" s="94"/>
      <c r="I15" s="100">
        <v>-20864586</v>
      </c>
      <c r="J15" s="94"/>
      <c r="K15" s="100">
        <v>-24722793</v>
      </c>
      <c r="L15" s="92"/>
      <c r="M15" s="100">
        <v>-20864577</v>
      </c>
    </row>
    <row r="16" spans="1:13" ht="16.5" customHeight="1" x14ac:dyDescent="0.25">
      <c r="A16" s="45"/>
      <c r="E16" s="96"/>
      <c r="F16" s="97"/>
      <c r="G16" s="94"/>
      <c r="H16" s="94"/>
      <c r="I16" s="94"/>
      <c r="J16" s="94"/>
      <c r="K16" s="94"/>
      <c r="L16" s="94"/>
      <c r="M16" s="94"/>
    </row>
    <row r="17" spans="1:13" ht="16.5" customHeight="1" x14ac:dyDescent="0.25">
      <c r="A17" s="58" t="s">
        <v>28</v>
      </c>
      <c r="E17" s="116"/>
      <c r="F17" s="117"/>
      <c r="G17" s="95">
        <v>3270188</v>
      </c>
      <c r="H17" s="92"/>
      <c r="I17" s="95">
        <v>2699624</v>
      </c>
      <c r="J17" s="92"/>
      <c r="K17" s="95">
        <v>3270005</v>
      </c>
      <c r="L17" s="92"/>
      <c r="M17" s="95">
        <v>2699582</v>
      </c>
    </row>
    <row r="18" spans="1:13" ht="16.5" customHeight="1" x14ac:dyDescent="0.25">
      <c r="A18" s="45" t="s">
        <v>29</v>
      </c>
      <c r="E18" s="109"/>
      <c r="F18" s="97"/>
      <c r="G18" s="92">
        <v>44727</v>
      </c>
      <c r="H18" s="94"/>
      <c r="I18" s="92">
        <v>27401</v>
      </c>
      <c r="J18" s="94"/>
      <c r="K18" s="92">
        <v>44787</v>
      </c>
      <c r="L18" s="92"/>
      <c r="M18" s="92">
        <v>27474</v>
      </c>
    </row>
    <row r="19" spans="1:13" ht="16.5" customHeight="1" x14ac:dyDescent="0.25">
      <c r="A19" s="45" t="s">
        <v>120</v>
      </c>
      <c r="E19" s="109"/>
      <c r="F19" s="97"/>
      <c r="G19" s="92">
        <v>-1248428</v>
      </c>
      <c r="H19" s="94"/>
      <c r="I19" s="92">
        <v>-1185080</v>
      </c>
      <c r="J19" s="94"/>
      <c r="K19" s="92">
        <v>-1248049</v>
      </c>
      <c r="L19" s="92"/>
      <c r="M19" s="92">
        <v>-1184853</v>
      </c>
    </row>
    <row r="20" spans="1:13" ht="16.5" customHeight="1" x14ac:dyDescent="0.25">
      <c r="A20" s="45" t="s">
        <v>48</v>
      </c>
      <c r="E20" s="109"/>
      <c r="F20" s="97"/>
      <c r="G20" s="92">
        <v>-276024</v>
      </c>
      <c r="H20" s="94"/>
      <c r="I20" s="92">
        <v>-223382</v>
      </c>
      <c r="J20" s="94"/>
      <c r="K20" s="92">
        <v>-274313</v>
      </c>
      <c r="L20" s="92"/>
      <c r="M20" s="92">
        <v>-221371</v>
      </c>
    </row>
    <row r="21" spans="1:13" ht="16.5" customHeight="1" x14ac:dyDescent="0.25">
      <c r="A21" s="45" t="s">
        <v>121</v>
      </c>
      <c r="E21" s="109"/>
      <c r="F21" s="97"/>
      <c r="G21" s="100">
        <v>-90173</v>
      </c>
      <c r="H21" s="94"/>
      <c r="I21" s="100">
        <v>1783</v>
      </c>
      <c r="J21" s="94"/>
      <c r="K21" s="100">
        <v>-90173</v>
      </c>
      <c r="L21" s="92"/>
      <c r="M21" s="100">
        <v>1783</v>
      </c>
    </row>
    <row r="22" spans="1:13" ht="16.5" customHeight="1" x14ac:dyDescent="0.25">
      <c r="A22" s="45"/>
      <c r="E22" s="112"/>
      <c r="F22" s="59"/>
      <c r="G22" s="113"/>
      <c r="H22" s="114"/>
      <c r="I22" s="113"/>
      <c r="J22" s="114"/>
      <c r="K22" s="113"/>
      <c r="L22" s="114"/>
      <c r="M22" s="113"/>
    </row>
    <row r="23" spans="1:13" ht="16.5" customHeight="1" x14ac:dyDescent="0.25">
      <c r="A23" s="58" t="s">
        <v>92</v>
      </c>
      <c r="E23" s="96"/>
      <c r="F23" s="59"/>
      <c r="G23" s="107">
        <v>1700290</v>
      </c>
      <c r="H23" s="94"/>
      <c r="I23" s="107">
        <v>1320346</v>
      </c>
      <c r="J23" s="94"/>
      <c r="K23" s="107">
        <v>1702257</v>
      </c>
      <c r="L23" s="92"/>
      <c r="M23" s="107">
        <v>1322615</v>
      </c>
    </row>
    <row r="24" spans="1:13" ht="16.5" customHeight="1" x14ac:dyDescent="0.25">
      <c r="A24" s="45" t="s">
        <v>49</v>
      </c>
      <c r="E24" s="109"/>
      <c r="F24" s="97"/>
      <c r="G24" s="100">
        <v>-410858</v>
      </c>
      <c r="H24" s="94"/>
      <c r="I24" s="100">
        <v>-291423</v>
      </c>
      <c r="J24" s="94"/>
      <c r="K24" s="100">
        <v>-410985</v>
      </c>
      <c r="L24" s="92"/>
      <c r="M24" s="100">
        <v>-291404</v>
      </c>
    </row>
    <row r="25" spans="1:13" ht="16.5" customHeight="1" x14ac:dyDescent="0.25">
      <c r="A25" s="45"/>
      <c r="E25" s="112"/>
      <c r="F25" s="59"/>
      <c r="G25" s="113"/>
      <c r="H25" s="114"/>
      <c r="I25" s="113"/>
      <c r="J25" s="114"/>
      <c r="K25" s="113"/>
      <c r="L25" s="114"/>
      <c r="M25" s="113"/>
    </row>
    <row r="26" spans="1:13" ht="16.5" customHeight="1" x14ac:dyDescent="0.25">
      <c r="A26" s="56" t="s">
        <v>50</v>
      </c>
      <c r="E26" s="109"/>
      <c r="F26" s="59"/>
      <c r="G26" s="107">
        <v>1289432</v>
      </c>
      <c r="H26" s="94"/>
      <c r="I26" s="107">
        <v>1028923</v>
      </c>
      <c r="J26" s="94"/>
      <c r="K26" s="107">
        <v>1291272</v>
      </c>
      <c r="L26" s="95"/>
      <c r="M26" s="107">
        <v>1031211</v>
      </c>
    </row>
    <row r="27" spans="1:13" ht="16.5" customHeight="1" x14ac:dyDescent="0.25">
      <c r="A27" s="45" t="s">
        <v>75</v>
      </c>
      <c r="B27" s="25"/>
      <c r="E27" s="96"/>
      <c r="F27" s="97"/>
      <c r="G27" s="100">
        <v>-266994</v>
      </c>
      <c r="H27" s="94"/>
      <c r="I27" s="100">
        <v>-204624</v>
      </c>
      <c r="J27" s="94"/>
      <c r="K27" s="100">
        <v>-266986</v>
      </c>
      <c r="L27" s="92"/>
      <c r="M27" s="100">
        <v>-204624</v>
      </c>
    </row>
    <row r="28" spans="1:13" ht="16.5" customHeight="1" x14ac:dyDescent="0.25">
      <c r="A28" s="45"/>
      <c r="B28" s="25"/>
      <c r="E28" s="112"/>
      <c r="F28" s="59"/>
      <c r="G28" s="113"/>
      <c r="H28" s="114"/>
      <c r="I28" s="113"/>
      <c r="J28" s="114"/>
      <c r="K28" s="113"/>
      <c r="L28" s="114"/>
      <c r="M28" s="113"/>
    </row>
    <row r="29" spans="1:13" ht="16.5" customHeight="1" x14ac:dyDescent="0.25">
      <c r="A29" s="59" t="s">
        <v>30</v>
      </c>
      <c r="E29" s="112"/>
      <c r="F29" s="59"/>
      <c r="G29" s="95">
        <v>1022438</v>
      </c>
      <c r="H29" s="94"/>
      <c r="I29" s="95">
        <v>824299</v>
      </c>
      <c r="J29" s="94"/>
      <c r="K29" s="95">
        <v>1024286</v>
      </c>
      <c r="L29" s="92"/>
      <c r="M29" s="95">
        <v>826587</v>
      </c>
    </row>
    <row r="30" spans="1:13" ht="16.5" customHeight="1" x14ac:dyDescent="0.25">
      <c r="A30" s="56"/>
      <c r="E30" s="8"/>
      <c r="F30" s="57"/>
      <c r="G30" s="215"/>
      <c r="H30" s="215"/>
      <c r="I30" s="215"/>
      <c r="J30" s="216"/>
      <c r="K30" s="215"/>
      <c r="L30" s="215"/>
      <c r="M30" s="215"/>
    </row>
    <row r="31" spans="1:13" ht="16.5" customHeight="1" x14ac:dyDescent="0.25">
      <c r="A31" s="56" t="s">
        <v>51</v>
      </c>
      <c r="E31" s="96"/>
      <c r="F31" s="97"/>
      <c r="G31" s="100">
        <v>0</v>
      </c>
      <c r="H31" s="94"/>
      <c r="I31" s="100">
        <v>0</v>
      </c>
      <c r="J31" s="94"/>
      <c r="K31" s="100">
        <v>0</v>
      </c>
      <c r="L31" s="95"/>
      <c r="M31" s="100">
        <v>0</v>
      </c>
    </row>
    <row r="32" spans="1:13" ht="16.5" customHeight="1" x14ac:dyDescent="0.25">
      <c r="A32" s="56"/>
      <c r="E32" s="112"/>
      <c r="F32" s="59"/>
      <c r="G32" s="113"/>
      <c r="H32" s="114"/>
      <c r="I32" s="113"/>
      <c r="J32" s="114"/>
      <c r="K32" s="113"/>
      <c r="L32" s="114"/>
      <c r="M32" s="113"/>
    </row>
    <row r="33" spans="1:13" ht="16.5" customHeight="1" thickBot="1" x14ac:dyDescent="0.3">
      <c r="A33" s="62" t="s">
        <v>52</v>
      </c>
      <c r="E33" s="97"/>
      <c r="F33" s="97"/>
      <c r="G33" s="118">
        <v>1022438</v>
      </c>
      <c r="H33" s="94"/>
      <c r="I33" s="118">
        <v>824299</v>
      </c>
      <c r="J33" s="94"/>
      <c r="K33" s="118">
        <v>1024286</v>
      </c>
      <c r="L33" s="94"/>
      <c r="M33" s="118">
        <v>826587</v>
      </c>
    </row>
    <row r="34" spans="1:13" ht="16.5" customHeight="1" thickTop="1" x14ac:dyDescent="0.25">
      <c r="A34" s="56"/>
      <c r="E34" s="6"/>
      <c r="F34" s="44"/>
      <c r="G34" s="54"/>
      <c r="H34" s="54"/>
      <c r="I34" s="54"/>
      <c r="J34" s="60"/>
      <c r="K34" s="54"/>
      <c r="L34" s="61"/>
      <c r="M34" s="54"/>
    </row>
    <row r="35" spans="1:13" ht="16.5" customHeight="1" x14ac:dyDescent="0.25">
      <c r="A35" s="56"/>
      <c r="E35" s="6"/>
      <c r="F35" s="44"/>
      <c r="G35" s="54"/>
      <c r="H35" s="54"/>
      <c r="I35" s="54"/>
      <c r="J35" s="60"/>
      <c r="K35" s="54"/>
      <c r="L35" s="61"/>
      <c r="M35" s="54"/>
    </row>
    <row r="36" spans="1:13" ht="16.5" customHeight="1" x14ac:dyDescent="0.25">
      <c r="A36" s="63" t="s">
        <v>53</v>
      </c>
      <c r="E36" s="6"/>
      <c r="F36" s="44"/>
      <c r="G36" s="215"/>
      <c r="H36" s="215"/>
      <c r="I36" s="215"/>
      <c r="J36" s="216"/>
      <c r="K36" s="216"/>
      <c r="L36" s="216"/>
      <c r="M36" s="216"/>
    </row>
    <row r="37" spans="1:13" ht="16.5" customHeight="1" x14ac:dyDescent="0.25">
      <c r="A37" s="63"/>
      <c r="E37" s="6"/>
      <c r="F37" s="44"/>
      <c r="G37" s="215"/>
      <c r="H37" s="215"/>
      <c r="I37" s="215"/>
      <c r="J37" s="216"/>
      <c r="K37" s="216"/>
      <c r="L37" s="216"/>
      <c r="M37" s="216"/>
    </row>
    <row r="38" spans="1:13" ht="16.5" customHeight="1" thickBot="1" x14ac:dyDescent="0.3">
      <c r="A38" s="42" t="s">
        <v>54</v>
      </c>
      <c r="E38" s="50"/>
      <c r="F38" s="44"/>
      <c r="G38" s="119">
        <v>0.76639999999999997</v>
      </c>
      <c r="H38" s="120"/>
      <c r="I38" s="119">
        <v>0.6179</v>
      </c>
      <c r="J38" s="120"/>
      <c r="K38" s="119">
        <v>0.76780000000000004</v>
      </c>
      <c r="L38" s="120"/>
      <c r="M38" s="119">
        <v>0.61960000000000004</v>
      </c>
    </row>
    <row r="39" spans="1:13" ht="16.5" customHeight="1" thickTop="1" x14ac:dyDescent="0.25">
      <c r="A39" s="42"/>
      <c r="E39" s="50"/>
      <c r="F39" s="44"/>
      <c r="G39" s="216"/>
      <c r="H39" s="216"/>
      <c r="I39" s="216"/>
      <c r="J39" s="216"/>
      <c r="K39" s="216"/>
      <c r="L39" s="216"/>
      <c r="M39" s="216"/>
    </row>
    <row r="40" spans="1:13" ht="16.5" customHeight="1" x14ac:dyDescent="0.25">
      <c r="A40" s="42" t="s">
        <v>122</v>
      </c>
      <c r="E40" s="64"/>
      <c r="F40" s="44"/>
      <c r="G40" s="15"/>
      <c r="I40" s="15"/>
      <c r="J40" s="15"/>
      <c r="K40" s="15"/>
      <c r="M40" s="15"/>
    </row>
    <row r="41" spans="1:13" ht="16.5" customHeight="1" thickBot="1" x14ac:dyDescent="0.3">
      <c r="B41" s="15" t="s">
        <v>123</v>
      </c>
      <c r="G41" s="118">
        <v>1334000000</v>
      </c>
      <c r="H41" s="86"/>
      <c r="I41" s="118">
        <v>1334000000</v>
      </c>
      <c r="J41" s="211"/>
      <c r="K41" s="118">
        <v>1334000000</v>
      </c>
      <c r="L41" s="211"/>
      <c r="M41" s="118">
        <v>1334000000</v>
      </c>
    </row>
    <row r="42" spans="1:13" ht="16.5" customHeight="1" thickTop="1" x14ac:dyDescent="0.25"/>
    <row r="48" spans="1:13" ht="16.5" customHeight="1" x14ac:dyDescent="0.25">
      <c r="A48" s="11"/>
      <c r="B48" s="11"/>
      <c r="F48" s="14"/>
      <c r="G48" s="26"/>
      <c r="H48" s="14"/>
      <c r="I48" s="26"/>
      <c r="J48" s="14"/>
      <c r="K48" s="26"/>
      <c r="L48" s="14"/>
      <c r="M48" s="26"/>
    </row>
    <row r="49" spans="1:13" ht="16.5" customHeight="1" x14ac:dyDescent="0.25">
      <c r="A49" s="11"/>
      <c r="B49" s="11"/>
      <c r="F49" s="14"/>
      <c r="G49" s="26"/>
      <c r="H49" s="14"/>
      <c r="I49" s="26"/>
      <c r="J49" s="14"/>
      <c r="K49" s="26"/>
      <c r="L49" s="14"/>
      <c r="M49" s="26"/>
    </row>
    <row r="50" spans="1:13" ht="16.5" customHeight="1" x14ac:dyDescent="0.25">
      <c r="A50" s="11"/>
      <c r="B50" s="11"/>
      <c r="F50" s="14"/>
      <c r="G50" s="26"/>
      <c r="H50" s="14"/>
      <c r="I50" s="26"/>
      <c r="J50" s="14"/>
      <c r="K50" s="26"/>
      <c r="L50" s="14"/>
      <c r="M50" s="26"/>
    </row>
    <row r="51" spans="1:13" ht="16.5" customHeight="1" x14ac:dyDescent="0.25">
      <c r="A51" s="11"/>
      <c r="B51" s="11"/>
      <c r="F51" s="14"/>
      <c r="G51" s="26"/>
      <c r="H51" s="14"/>
      <c r="I51" s="26"/>
      <c r="J51" s="14"/>
      <c r="K51" s="26"/>
      <c r="L51" s="14"/>
      <c r="M51" s="26"/>
    </row>
    <row r="52" spans="1:13" ht="21.9" customHeight="1" x14ac:dyDescent="0.25">
      <c r="A52" s="10" t="str">
        <f>'BS 2-3'!A55</f>
        <v>The accompanying notes are integral part of these financial information.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</sheetData>
  <mergeCells count="2">
    <mergeCell ref="G6:I6"/>
    <mergeCell ref="K6:M6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60FF-4049-42BE-8E53-CAD65FCE8A9C}">
  <dimension ref="A1:O32"/>
  <sheetViews>
    <sheetView zoomScale="90" zoomScaleNormal="90" zoomScaleSheetLayoutView="90" workbookViewId="0">
      <selection activeCell="I18" sqref="I18"/>
    </sheetView>
  </sheetViews>
  <sheetFormatPr defaultColWidth="9.109375" defaultRowHeight="16.5" customHeight="1" x14ac:dyDescent="0.25"/>
  <cols>
    <col min="1" max="1" width="3.109375" style="72" customWidth="1"/>
    <col min="2" max="2" width="32.6640625" style="72" customWidth="1"/>
    <col min="3" max="3" width="5.109375" style="72" customWidth="1"/>
    <col min="4" max="4" width="0.88671875" style="72" customWidth="1"/>
    <col min="5" max="5" width="17.88671875" style="181" customWidth="1"/>
    <col min="6" max="6" width="0.88671875" style="181" customWidth="1"/>
    <col min="7" max="7" width="14.109375" style="181" customWidth="1"/>
    <col min="8" max="8" width="0.88671875" style="181" customWidth="1"/>
    <col min="9" max="9" width="12.88671875" style="181" customWidth="1"/>
    <col min="10" max="10" width="0.88671875" style="181" customWidth="1"/>
    <col min="11" max="11" width="15" style="181" customWidth="1"/>
    <col min="12" max="12" width="0.88671875" style="181" customWidth="1"/>
    <col min="13" max="13" width="13.88671875" style="181" customWidth="1"/>
    <col min="14" max="14" width="0.88671875" style="181" customWidth="1"/>
    <col min="15" max="15" width="17.88671875" style="181" customWidth="1"/>
    <col min="16" max="16384" width="9.109375" style="41"/>
  </cols>
  <sheetData>
    <row r="1" spans="1:15" ht="16.5" customHeight="1" x14ac:dyDescent="0.25">
      <c r="A1" s="65" t="str">
        <f>'BS 2-3'!A1</f>
        <v xml:space="preserve">Aurora Design Public Company Limited </v>
      </c>
      <c r="B1" s="66"/>
      <c r="C1" s="66"/>
      <c r="D1" s="6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16.5" customHeight="1" x14ac:dyDescent="0.25">
      <c r="A2" s="67" t="s">
        <v>107</v>
      </c>
      <c r="B2" s="65"/>
      <c r="C2" s="65"/>
      <c r="D2" s="65"/>
      <c r="E2" s="180"/>
      <c r="F2" s="180"/>
      <c r="G2" s="180"/>
      <c r="H2" s="180"/>
      <c r="I2" s="180"/>
      <c r="J2" s="180"/>
      <c r="K2" s="180"/>
      <c r="L2" s="187"/>
      <c r="M2" s="187"/>
      <c r="N2" s="187"/>
      <c r="O2" s="177"/>
    </row>
    <row r="3" spans="1:15" ht="16.5" customHeight="1" x14ac:dyDescent="0.25">
      <c r="A3" s="17" t="s">
        <v>141</v>
      </c>
      <c r="B3" s="69"/>
      <c r="C3" s="69"/>
      <c r="D3" s="69"/>
      <c r="E3" s="188"/>
      <c r="F3" s="188"/>
      <c r="G3" s="188"/>
      <c r="H3" s="188"/>
      <c r="I3" s="188"/>
      <c r="J3" s="188"/>
      <c r="K3" s="188"/>
      <c r="L3" s="189"/>
      <c r="M3" s="190"/>
      <c r="N3" s="190"/>
      <c r="O3" s="31"/>
    </row>
    <row r="4" spans="1:15" ht="16.5" customHeight="1" x14ac:dyDescent="0.25">
      <c r="A4" s="59"/>
      <c r="B4" s="70"/>
      <c r="C4" s="70"/>
      <c r="D4" s="70"/>
      <c r="E4" s="191"/>
      <c r="F4" s="191"/>
      <c r="G4" s="191"/>
      <c r="H4" s="191"/>
      <c r="I4" s="191"/>
      <c r="J4" s="191"/>
      <c r="K4" s="191"/>
      <c r="L4" s="192"/>
      <c r="M4" s="193"/>
      <c r="N4" s="193"/>
      <c r="O4" s="178"/>
    </row>
    <row r="5" spans="1:15" ht="16.5" customHeight="1" x14ac:dyDescent="0.25">
      <c r="A5" s="59"/>
      <c r="B5" s="70"/>
      <c r="C5" s="70"/>
      <c r="D5" s="70"/>
      <c r="E5" s="191"/>
      <c r="F5" s="191"/>
      <c r="G5" s="191"/>
      <c r="H5" s="191"/>
      <c r="I5" s="191"/>
      <c r="J5" s="191"/>
      <c r="K5" s="191"/>
      <c r="L5" s="192"/>
      <c r="M5" s="193"/>
      <c r="N5" s="193"/>
      <c r="O5" s="178"/>
    </row>
    <row r="6" spans="1:15" ht="16.5" customHeight="1" x14ac:dyDescent="0.25">
      <c r="A6" s="71"/>
      <c r="E6" s="244" t="s">
        <v>79</v>
      </c>
      <c r="F6" s="244"/>
      <c r="G6" s="244"/>
      <c r="H6" s="244"/>
      <c r="I6" s="244"/>
      <c r="J6" s="244"/>
      <c r="K6" s="244"/>
      <c r="L6" s="244"/>
      <c r="M6" s="244"/>
      <c r="N6" s="244"/>
      <c r="O6" s="244"/>
    </row>
    <row r="7" spans="1:15" s="72" customFormat="1" ht="16.5" customHeight="1" x14ac:dyDescent="0.25">
      <c r="A7" s="71"/>
      <c r="E7" s="179"/>
      <c r="F7" s="179"/>
      <c r="G7" s="179"/>
      <c r="H7" s="179"/>
      <c r="I7" s="179"/>
      <c r="J7" s="179"/>
      <c r="K7" s="245" t="s">
        <v>24</v>
      </c>
      <c r="L7" s="245"/>
      <c r="M7" s="245"/>
      <c r="N7" s="179"/>
      <c r="O7" s="179"/>
    </row>
    <row r="8" spans="1:15" s="72" customFormat="1" ht="16.5" customHeight="1" x14ac:dyDescent="0.25">
      <c r="A8" s="71"/>
      <c r="B8" s="65"/>
      <c r="C8" s="65"/>
      <c r="D8" s="65"/>
      <c r="E8" s="180" t="s">
        <v>56</v>
      </c>
      <c r="F8" s="181"/>
      <c r="G8" s="180" t="s">
        <v>57</v>
      </c>
      <c r="H8" s="180"/>
      <c r="I8" s="180"/>
      <c r="J8" s="181"/>
      <c r="K8" s="182" t="s">
        <v>58</v>
      </c>
      <c r="L8" s="181"/>
      <c r="M8" s="182"/>
      <c r="N8" s="181"/>
      <c r="O8" s="180" t="s">
        <v>31</v>
      </c>
    </row>
    <row r="9" spans="1:15" s="72" customFormat="1" ht="16.5" customHeight="1" x14ac:dyDescent="0.25">
      <c r="A9" s="71"/>
      <c r="B9" s="65"/>
      <c r="C9" s="65"/>
      <c r="D9" s="65"/>
      <c r="E9" s="180" t="s">
        <v>59</v>
      </c>
      <c r="F9" s="181"/>
      <c r="G9" s="180" t="s">
        <v>60</v>
      </c>
      <c r="H9" s="180"/>
      <c r="I9" s="180" t="s">
        <v>127</v>
      </c>
      <c r="J9" s="181"/>
      <c r="K9" s="180" t="s">
        <v>61</v>
      </c>
      <c r="L9" s="181"/>
      <c r="M9" s="180" t="s">
        <v>25</v>
      </c>
      <c r="N9" s="181"/>
      <c r="O9" s="180" t="s">
        <v>62</v>
      </c>
    </row>
    <row r="10" spans="1:15" s="72" customFormat="1" ht="16.5" customHeight="1" x14ac:dyDescent="0.25">
      <c r="A10" s="71"/>
      <c r="C10" s="78" t="s">
        <v>138</v>
      </c>
      <c r="D10" s="80"/>
      <c r="E10" s="183" t="s">
        <v>63</v>
      </c>
      <c r="F10" s="181"/>
      <c r="G10" s="183" t="s">
        <v>63</v>
      </c>
      <c r="H10" s="180"/>
      <c r="I10" s="183" t="s">
        <v>63</v>
      </c>
      <c r="J10" s="181"/>
      <c r="K10" s="183" t="s">
        <v>63</v>
      </c>
      <c r="L10" s="181"/>
      <c r="M10" s="183" t="s">
        <v>63</v>
      </c>
      <c r="N10" s="181"/>
      <c r="O10" s="183" t="s">
        <v>63</v>
      </c>
    </row>
    <row r="11" spans="1:15" s="72" customFormat="1" ht="16.5" customHeight="1" x14ac:dyDescent="0.25">
      <c r="A11" s="7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</row>
    <row r="12" spans="1:15" ht="16.5" customHeight="1" x14ac:dyDescent="0.25">
      <c r="A12" s="73" t="s">
        <v>55</v>
      </c>
      <c r="E12" s="185">
        <v>1334000</v>
      </c>
      <c r="F12" s="185"/>
      <c r="G12" s="185">
        <v>3228403</v>
      </c>
      <c r="H12" s="185"/>
      <c r="I12" s="185">
        <v>0</v>
      </c>
      <c r="J12" s="185"/>
      <c r="K12" s="185">
        <v>105154</v>
      </c>
      <c r="L12" s="185"/>
      <c r="M12" s="185">
        <v>1010204</v>
      </c>
      <c r="N12" s="185"/>
      <c r="O12" s="185">
        <v>5677761</v>
      </c>
    </row>
    <row r="13" spans="1:15" ht="16.5" customHeight="1" x14ac:dyDescent="0.25">
      <c r="A13" s="71" t="s">
        <v>128</v>
      </c>
      <c r="E13" s="185">
        <v>0</v>
      </c>
      <c r="F13" s="185"/>
      <c r="G13" s="185">
        <v>0</v>
      </c>
      <c r="H13" s="185"/>
      <c r="I13" s="185">
        <v>0</v>
      </c>
      <c r="J13" s="185"/>
      <c r="K13" s="185">
        <v>0</v>
      </c>
      <c r="L13" s="185"/>
      <c r="M13" s="185">
        <v>-413540</v>
      </c>
      <c r="N13" s="185"/>
      <c r="O13" s="194">
        <v>-413540</v>
      </c>
    </row>
    <row r="14" spans="1:15" ht="16.5" customHeight="1" x14ac:dyDescent="0.25">
      <c r="A14" s="72" t="s">
        <v>137</v>
      </c>
      <c r="E14" s="184">
        <v>0</v>
      </c>
      <c r="F14" s="185"/>
      <c r="G14" s="184">
        <v>0</v>
      </c>
      <c r="H14" s="185"/>
      <c r="I14" s="184">
        <v>0</v>
      </c>
      <c r="J14" s="185"/>
      <c r="K14" s="184">
        <v>0</v>
      </c>
      <c r="L14" s="185"/>
      <c r="M14" s="184">
        <v>824299</v>
      </c>
      <c r="N14" s="185"/>
      <c r="O14" s="195">
        <v>824299</v>
      </c>
    </row>
    <row r="15" spans="1:15" ht="16.5" customHeight="1" x14ac:dyDescent="0.25"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</row>
    <row r="16" spans="1:15" ht="16.5" customHeight="1" thickBot="1" x14ac:dyDescent="0.3">
      <c r="A16" s="74" t="s">
        <v>144</v>
      </c>
      <c r="B16" s="74"/>
      <c r="C16" s="74"/>
      <c r="D16" s="74"/>
      <c r="E16" s="196">
        <v>1334000</v>
      </c>
      <c r="F16" s="185"/>
      <c r="G16" s="196">
        <v>3228403</v>
      </c>
      <c r="H16" s="185"/>
      <c r="I16" s="196">
        <v>0</v>
      </c>
      <c r="J16" s="185"/>
      <c r="K16" s="196">
        <v>105154</v>
      </c>
      <c r="L16" s="185"/>
      <c r="M16" s="196">
        <v>1420963</v>
      </c>
      <c r="N16" s="185"/>
      <c r="O16" s="196">
        <v>6088520</v>
      </c>
    </row>
    <row r="17" spans="1:15" s="72" customFormat="1" ht="16.5" customHeight="1" thickTop="1" x14ac:dyDescent="0.25">
      <c r="A17" s="7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</row>
    <row r="18" spans="1:15" s="72" customFormat="1" ht="16.5" customHeight="1" x14ac:dyDescent="0.25">
      <c r="A18" s="7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15" ht="16.5" customHeight="1" x14ac:dyDescent="0.25">
      <c r="A19" s="73" t="s">
        <v>70</v>
      </c>
      <c r="E19" s="185">
        <v>1334000</v>
      </c>
      <c r="F19" s="185"/>
      <c r="G19" s="185">
        <v>3228403</v>
      </c>
      <c r="H19" s="185"/>
      <c r="I19" s="185">
        <v>0</v>
      </c>
      <c r="J19" s="185"/>
      <c r="K19" s="185">
        <v>133400</v>
      </c>
      <c r="L19" s="185"/>
      <c r="M19" s="185">
        <v>1703242</v>
      </c>
      <c r="N19" s="185"/>
      <c r="O19" s="185">
        <v>6399045</v>
      </c>
    </row>
    <row r="20" spans="1:15" ht="16.5" customHeight="1" x14ac:dyDescent="0.25">
      <c r="A20" s="71" t="s">
        <v>128</v>
      </c>
      <c r="C20" s="79">
        <v>18</v>
      </c>
      <c r="D20" s="79"/>
      <c r="E20" s="185">
        <v>0</v>
      </c>
      <c r="F20" s="185"/>
      <c r="G20" s="185">
        <v>0</v>
      </c>
      <c r="H20" s="185"/>
      <c r="I20" s="185">
        <v>0</v>
      </c>
      <c r="J20" s="185"/>
      <c r="K20" s="185">
        <v>0</v>
      </c>
      <c r="L20" s="185"/>
      <c r="M20" s="185">
        <v>-560280</v>
      </c>
      <c r="N20" s="185"/>
      <c r="O20" s="194">
        <v>-560280</v>
      </c>
    </row>
    <row r="21" spans="1:15" ht="16.5" customHeight="1" x14ac:dyDescent="0.25">
      <c r="A21" s="71" t="s">
        <v>127</v>
      </c>
      <c r="C21" s="79"/>
      <c r="D21" s="79"/>
      <c r="E21" s="185">
        <v>0</v>
      </c>
      <c r="F21" s="185"/>
      <c r="G21" s="185">
        <v>0</v>
      </c>
      <c r="H21" s="185"/>
      <c r="I21" s="185">
        <v>12247</v>
      </c>
      <c r="J21" s="185"/>
      <c r="K21" s="185">
        <v>0</v>
      </c>
      <c r="L21" s="185"/>
      <c r="M21" s="185">
        <v>0</v>
      </c>
      <c r="N21" s="185"/>
      <c r="O21" s="194">
        <v>12247</v>
      </c>
    </row>
    <row r="22" spans="1:15" ht="16.5" customHeight="1" x14ac:dyDescent="0.25">
      <c r="A22" s="72" t="s">
        <v>137</v>
      </c>
      <c r="E22" s="184">
        <v>0</v>
      </c>
      <c r="F22" s="185"/>
      <c r="G22" s="184">
        <v>0</v>
      </c>
      <c r="H22" s="185"/>
      <c r="I22" s="184">
        <v>0</v>
      </c>
      <c r="J22" s="185"/>
      <c r="K22" s="184">
        <v>0</v>
      </c>
      <c r="L22" s="185"/>
      <c r="M22" s="184">
        <v>1022438</v>
      </c>
      <c r="N22" s="185"/>
      <c r="O22" s="195">
        <v>1022438</v>
      </c>
    </row>
    <row r="23" spans="1:15" ht="16.5" customHeight="1" x14ac:dyDescent="0.25"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</row>
    <row r="24" spans="1:15" ht="16.5" customHeight="1" thickBot="1" x14ac:dyDescent="0.3">
      <c r="A24" s="74" t="s">
        <v>145</v>
      </c>
      <c r="E24" s="196">
        <v>1334000</v>
      </c>
      <c r="F24" s="185"/>
      <c r="G24" s="196">
        <v>3228403</v>
      </c>
      <c r="H24" s="185"/>
      <c r="I24" s="196">
        <v>12247</v>
      </c>
      <c r="J24" s="185"/>
      <c r="K24" s="196">
        <v>133400</v>
      </c>
      <c r="L24" s="185"/>
      <c r="M24" s="196">
        <v>2165400</v>
      </c>
      <c r="N24" s="185"/>
      <c r="O24" s="196">
        <v>6873450</v>
      </c>
    </row>
    <row r="25" spans="1:15" ht="16.5" customHeight="1" thickTop="1" x14ac:dyDescent="0.25">
      <c r="A25" s="71"/>
      <c r="E25" s="185"/>
      <c r="F25" s="185"/>
      <c r="G25" s="185"/>
      <c r="H25" s="185"/>
      <c r="I25" s="185"/>
      <c r="J25" s="185"/>
      <c r="K25" s="107"/>
      <c r="L25" s="185"/>
      <c r="M25" s="185"/>
      <c r="N25" s="185"/>
      <c r="O25" s="185"/>
    </row>
    <row r="26" spans="1:15" ht="16.5" customHeight="1" x14ac:dyDescent="0.25">
      <c r="A26" s="74"/>
      <c r="B26" s="74"/>
      <c r="C26" s="74"/>
      <c r="D26" s="74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</row>
    <row r="27" spans="1:15" ht="16.5" customHeight="1" x14ac:dyDescent="0.25">
      <c r="A27" s="71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</row>
    <row r="28" spans="1:15" ht="16.5" customHeight="1" x14ac:dyDescent="0.25">
      <c r="A28" s="71"/>
      <c r="E28" s="197"/>
      <c r="F28" s="197"/>
      <c r="G28" s="197"/>
      <c r="H28" s="197"/>
      <c r="I28" s="197"/>
      <c r="J28" s="197"/>
      <c r="K28" s="198"/>
      <c r="L28" s="197"/>
      <c r="M28" s="197"/>
      <c r="N28" s="197"/>
      <c r="O28" s="197"/>
    </row>
    <row r="29" spans="1:15" ht="16.5" customHeight="1" x14ac:dyDescent="0.25">
      <c r="A29" s="71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</row>
    <row r="30" spans="1:15" ht="16.5" customHeight="1" x14ac:dyDescent="0.25">
      <c r="K30" s="198"/>
    </row>
    <row r="31" spans="1:15" ht="9" customHeight="1" x14ac:dyDescent="0.25">
      <c r="K31" s="198"/>
    </row>
    <row r="32" spans="1:15" ht="21.9" customHeight="1" x14ac:dyDescent="0.25">
      <c r="A32" s="40" t="str">
        <f>'PL 4 (3 M)'!A52</f>
        <v>The accompanying notes are integral part of these financial information.</v>
      </c>
      <c r="B32" s="40"/>
      <c r="C32" s="40"/>
      <c r="D32" s="40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</row>
  </sheetData>
  <mergeCells count="2">
    <mergeCell ref="E6:O6"/>
    <mergeCell ref="K7:M7"/>
  </mergeCells>
  <pageMargins left="0.5" right="0.5" top="0.5" bottom="0.6" header="0.49" footer="0.4"/>
  <pageSetup paperSize="9" firstPageNumber="6" fitToWidth="0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48C2-7DF6-4D24-B270-916019EAA96B}">
  <dimension ref="A1:O32"/>
  <sheetViews>
    <sheetView zoomScale="80" zoomScaleNormal="80" zoomScaleSheetLayoutView="90" workbookViewId="0">
      <selection activeCell="I28" sqref="I28"/>
    </sheetView>
  </sheetViews>
  <sheetFormatPr defaultColWidth="9.109375" defaultRowHeight="16.5" customHeight="1" x14ac:dyDescent="0.25"/>
  <cols>
    <col min="1" max="1" width="3.109375" style="72" customWidth="1"/>
    <col min="2" max="2" width="28" style="72" customWidth="1"/>
    <col min="3" max="3" width="6.88671875" style="72" customWidth="1"/>
    <col min="4" max="4" width="0.88671875" style="72" customWidth="1"/>
    <col min="5" max="5" width="16.109375" style="181" customWidth="1"/>
    <col min="6" max="6" width="0.88671875" style="181" customWidth="1"/>
    <col min="7" max="7" width="13.88671875" style="181" customWidth="1"/>
    <col min="8" max="8" width="0.88671875" style="181" customWidth="1"/>
    <col min="9" max="9" width="13.5546875" style="181" customWidth="1"/>
    <col min="10" max="10" width="0.88671875" style="181" customWidth="1"/>
    <col min="11" max="11" width="14.5546875" style="181" customWidth="1"/>
    <col min="12" max="12" width="0.88671875" style="181" customWidth="1"/>
    <col min="13" max="13" width="14.109375" style="181" customWidth="1"/>
    <col min="14" max="14" width="0.88671875" style="200" customWidth="1"/>
    <col min="15" max="15" width="17.109375" style="200" customWidth="1"/>
    <col min="16" max="16384" width="9.109375" style="41"/>
  </cols>
  <sheetData>
    <row r="1" spans="1:15" ht="16.5" customHeight="1" x14ac:dyDescent="0.25">
      <c r="A1" s="65" t="str">
        <f>'BS 2-3'!A1</f>
        <v xml:space="preserve">Aurora Design Public Company Limited </v>
      </c>
      <c r="B1" s="66"/>
      <c r="C1" s="66"/>
      <c r="D1" s="66"/>
      <c r="E1" s="186"/>
      <c r="F1" s="186"/>
      <c r="G1" s="186"/>
      <c r="H1" s="186"/>
      <c r="I1" s="186"/>
      <c r="J1" s="186"/>
      <c r="K1" s="186"/>
      <c r="L1" s="186"/>
      <c r="M1" s="186"/>
      <c r="O1" s="200" t="s">
        <v>64</v>
      </c>
    </row>
    <row r="2" spans="1:15" ht="16.5" customHeight="1" x14ac:dyDescent="0.25">
      <c r="A2" s="74" t="s">
        <v>107</v>
      </c>
      <c r="B2" s="74"/>
      <c r="C2" s="74"/>
      <c r="D2" s="74"/>
      <c r="E2" s="180"/>
      <c r="F2" s="180"/>
      <c r="G2" s="180"/>
      <c r="H2" s="180"/>
      <c r="I2" s="180"/>
      <c r="J2" s="180"/>
      <c r="K2" s="187"/>
      <c r="L2" s="187"/>
      <c r="M2" s="187"/>
      <c r="O2" s="177"/>
    </row>
    <row r="3" spans="1:15" ht="16.5" customHeight="1" x14ac:dyDescent="0.25">
      <c r="A3" s="68" t="str">
        <f>'EQ 6'!A3</f>
        <v>For the nine-month period ended 30 September 2025</v>
      </c>
      <c r="B3" s="69"/>
      <c r="C3" s="69"/>
      <c r="D3" s="69"/>
      <c r="E3" s="188"/>
      <c r="F3" s="188"/>
      <c r="G3" s="188"/>
      <c r="H3" s="188"/>
      <c r="I3" s="188"/>
      <c r="J3" s="188"/>
      <c r="K3" s="189"/>
      <c r="L3" s="189"/>
      <c r="M3" s="190"/>
      <c r="N3" s="201"/>
      <c r="O3" s="31"/>
    </row>
    <row r="4" spans="1:15" ht="16.5" customHeight="1" x14ac:dyDescent="0.25">
      <c r="A4" s="59"/>
      <c r="B4" s="70"/>
      <c r="C4" s="70"/>
      <c r="D4" s="70"/>
      <c r="E4" s="191"/>
      <c r="F4" s="191"/>
      <c r="G4" s="191"/>
      <c r="H4" s="191"/>
      <c r="I4" s="191"/>
      <c r="J4" s="191"/>
      <c r="K4" s="192"/>
      <c r="L4" s="192"/>
      <c r="M4" s="193"/>
      <c r="N4" s="202"/>
      <c r="O4" s="178"/>
    </row>
    <row r="5" spans="1:15" ht="16.5" customHeight="1" x14ac:dyDescent="0.25">
      <c r="A5" s="59"/>
      <c r="B5" s="70"/>
      <c r="C5" s="70"/>
      <c r="D5" s="70"/>
      <c r="E5" s="191"/>
      <c r="F5" s="191"/>
      <c r="G5" s="191"/>
      <c r="H5" s="191"/>
      <c r="I5" s="191"/>
      <c r="J5" s="191"/>
      <c r="K5" s="192"/>
      <c r="L5" s="192"/>
      <c r="M5" s="193"/>
      <c r="N5" s="202"/>
      <c r="O5" s="178"/>
    </row>
    <row r="6" spans="1:15" ht="16.5" customHeight="1" x14ac:dyDescent="0.25">
      <c r="A6" s="71"/>
      <c r="E6" s="245" t="s">
        <v>80</v>
      </c>
      <c r="F6" s="245"/>
      <c r="G6" s="245"/>
      <c r="H6" s="245"/>
      <c r="I6" s="245"/>
      <c r="J6" s="245"/>
      <c r="K6" s="245"/>
      <c r="L6" s="245"/>
      <c r="M6" s="245"/>
      <c r="N6" s="245"/>
      <c r="O6" s="245"/>
    </row>
    <row r="7" spans="1:15" s="72" customFormat="1" ht="16.5" customHeight="1" x14ac:dyDescent="0.25">
      <c r="E7" s="203"/>
      <c r="F7" s="179"/>
      <c r="G7" s="179"/>
      <c r="H7" s="179"/>
      <c r="I7" s="179"/>
      <c r="J7" s="179"/>
      <c r="K7" s="245" t="s">
        <v>24</v>
      </c>
      <c r="L7" s="245"/>
      <c r="M7" s="245"/>
      <c r="N7" s="179"/>
      <c r="O7" s="179"/>
    </row>
    <row r="8" spans="1:15" s="72" customFormat="1" ht="16.5" customHeight="1" x14ac:dyDescent="0.25">
      <c r="E8" s="180" t="s">
        <v>77</v>
      </c>
      <c r="F8" s="181"/>
      <c r="G8" s="180" t="s">
        <v>57</v>
      </c>
      <c r="H8" s="180"/>
      <c r="I8" s="180"/>
      <c r="J8" s="181"/>
      <c r="K8" s="182" t="s">
        <v>58</v>
      </c>
      <c r="L8" s="181"/>
      <c r="M8" s="182"/>
      <c r="N8" s="181"/>
      <c r="O8" s="180" t="s">
        <v>31</v>
      </c>
    </row>
    <row r="9" spans="1:15" s="72" customFormat="1" ht="16.5" customHeight="1" x14ac:dyDescent="0.25">
      <c r="E9" s="180" t="s">
        <v>32</v>
      </c>
      <c r="F9" s="181"/>
      <c r="G9" s="180" t="s">
        <v>60</v>
      </c>
      <c r="H9" s="180"/>
      <c r="I9" s="180" t="s">
        <v>127</v>
      </c>
      <c r="J9" s="181"/>
      <c r="K9" s="180" t="s">
        <v>61</v>
      </c>
      <c r="L9" s="181"/>
      <c r="M9" s="180" t="s">
        <v>25</v>
      </c>
      <c r="N9" s="181"/>
      <c r="O9" s="180" t="s">
        <v>62</v>
      </c>
    </row>
    <row r="10" spans="1:15" s="72" customFormat="1" ht="16.5" customHeight="1" x14ac:dyDescent="0.25">
      <c r="C10" s="78" t="s">
        <v>138</v>
      </c>
      <c r="D10" s="80"/>
      <c r="E10" s="183" t="s">
        <v>63</v>
      </c>
      <c r="F10" s="181"/>
      <c r="G10" s="183" t="s">
        <v>63</v>
      </c>
      <c r="H10" s="180"/>
      <c r="I10" s="183" t="s">
        <v>63</v>
      </c>
      <c r="J10" s="181"/>
      <c r="K10" s="183" t="s">
        <v>63</v>
      </c>
      <c r="L10" s="181"/>
      <c r="M10" s="183" t="s">
        <v>63</v>
      </c>
      <c r="N10" s="181"/>
      <c r="O10" s="183" t="s">
        <v>63</v>
      </c>
    </row>
    <row r="11" spans="1:15" ht="16.5" customHeight="1" x14ac:dyDescent="0.25">
      <c r="A11" s="71"/>
      <c r="N11" s="181"/>
      <c r="O11" s="181"/>
    </row>
    <row r="12" spans="1:15" ht="16.5" customHeight="1" x14ac:dyDescent="0.25">
      <c r="A12" s="73" t="s">
        <v>55</v>
      </c>
      <c r="B12" s="41"/>
      <c r="E12" s="181">
        <v>1334000</v>
      </c>
      <c r="G12" s="181">
        <v>3228403</v>
      </c>
      <c r="I12" s="202">
        <v>0</v>
      </c>
      <c r="K12" s="181">
        <v>105154</v>
      </c>
      <c r="M12" s="181">
        <v>914899</v>
      </c>
      <c r="N12" s="202"/>
      <c r="O12" s="202">
        <v>5582456</v>
      </c>
    </row>
    <row r="13" spans="1:15" ht="16.5" customHeight="1" x14ac:dyDescent="0.25">
      <c r="A13" s="71" t="s">
        <v>128</v>
      </c>
      <c r="B13" s="41"/>
      <c r="E13" s="181">
        <v>0</v>
      </c>
      <c r="G13" s="181">
        <v>0</v>
      </c>
      <c r="I13" s="202">
        <v>0</v>
      </c>
      <c r="K13" s="181">
        <v>0</v>
      </c>
      <c r="M13" s="181">
        <v>-413540</v>
      </c>
      <c r="N13" s="202"/>
      <c r="O13" s="200">
        <v>-413540</v>
      </c>
    </row>
    <row r="14" spans="1:15" ht="16.5" customHeight="1" x14ac:dyDescent="0.25">
      <c r="A14" s="72" t="s">
        <v>137</v>
      </c>
      <c r="B14" s="41"/>
      <c r="E14" s="199">
        <v>0</v>
      </c>
      <c r="F14" s="202"/>
      <c r="G14" s="199">
        <v>0</v>
      </c>
      <c r="I14" s="201">
        <v>0</v>
      </c>
      <c r="J14" s="202"/>
      <c r="K14" s="199">
        <v>0</v>
      </c>
      <c r="L14" s="202"/>
      <c r="M14" s="199">
        <v>826587</v>
      </c>
      <c r="N14" s="202"/>
      <c r="O14" s="204">
        <v>826587</v>
      </c>
    </row>
    <row r="15" spans="1:15" ht="16.5" customHeight="1" x14ac:dyDescent="0.25">
      <c r="B15" s="41"/>
      <c r="F15" s="202"/>
      <c r="I15" s="202"/>
      <c r="J15" s="202"/>
      <c r="L15" s="202"/>
      <c r="N15" s="202"/>
      <c r="O15" s="181"/>
    </row>
    <row r="16" spans="1:15" ht="16.5" customHeight="1" thickBot="1" x14ac:dyDescent="0.3">
      <c r="A16" s="74" t="s">
        <v>144</v>
      </c>
      <c r="C16" s="74"/>
      <c r="D16" s="74"/>
      <c r="E16" s="205">
        <v>1334000</v>
      </c>
      <c r="F16" s="202"/>
      <c r="G16" s="205">
        <v>3228403</v>
      </c>
      <c r="I16" s="206">
        <v>0</v>
      </c>
      <c r="J16" s="202"/>
      <c r="K16" s="205">
        <v>105154</v>
      </c>
      <c r="L16" s="202"/>
      <c r="M16" s="205">
        <v>1327946</v>
      </c>
      <c r="N16" s="202"/>
      <c r="O16" s="207">
        <v>5995503</v>
      </c>
    </row>
    <row r="17" spans="1:15" ht="16.5" customHeight="1" thickTop="1" x14ac:dyDescent="0.25">
      <c r="A17" s="71"/>
      <c r="N17" s="181"/>
      <c r="O17" s="181"/>
    </row>
    <row r="18" spans="1:15" ht="16.5" customHeight="1" x14ac:dyDescent="0.25">
      <c r="A18" s="73" t="s">
        <v>70</v>
      </c>
      <c r="B18" s="71"/>
      <c r="E18" s="181">
        <v>1334000</v>
      </c>
      <c r="G18" s="181">
        <v>3228403</v>
      </c>
      <c r="I18" s="202">
        <v>0</v>
      </c>
      <c r="K18" s="181">
        <v>133400</v>
      </c>
      <c r="M18" s="181">
        <v>1610944</v>
      </c>
      <c r="N18" s="202"/>
      <c r="O18" s="202">
        <v>6306747</v>
      </c>
    </row>
    <row r="19" spans="1:15" ht="16.5" customHeight="1" x14ac:dyDescent="0.25">
      <c r="A19" s="71" t="s">
        <v>128</v>
      </c>
      <c r="B19" s="71"/>
      <c r="C19" s="79">
        <v>18</v>
      </c>
      <c r="D19" s="79"/>
      <c r="E19" s="181">
        <v>0</v>
      </c>
      <c r="G19" s="181">
        <v>0</v>
      </c>
      <c r="I19" s="202">
        <v>0</v>
      </c>
      <c r="K19" s="181">
        <v>0</v>
      </c>
      <c r="M19" s="181">
        <v>-560280</v>
      </c>
      <c r="N19" s="202"/>
      <c r="O19" s="200">
        <v>-560280</v>
      </c>
    </row>
    <row r="20" spans="1:15" ht="16.5" customHeight="1" x14ac:dyDescent="0.25">
      <c r="A20" s="71" t="s">
        <v>127</v>
      </c>
      <c r="B20" s="71"/>
      <c r="C20" s="79"/>
      <c r="D20" s="79"/>
      <c r="E20" s="181">
        <v>0</v>
      </c>
      <c r="G20" s="181">
        <v>0</v>
      </c>
      <c r="I20" s="202">
        <v>12247</v>
      </c>
      <c r="K20" s="181">
        <v>0</v>
      </c>
      <c r="M20" s="181">
        <v>0</v>
      </c>
      <c r="N20" s="202"/>
      <c r="O20" s="200">
        <v>12247</v>
      </c>
    </row>
    <row r="21" spans="1:15" ht="16.5" customHeight="1" x14ac:dyDescent="0.25">
      <c r="A21" s="72" t="s">
        <v>137</v>
      </c>
      <c r="E21" s="199">
        <v>0</v>
      </c>
      <c r="F21" s="202"/>
      <c r="G21" s="199">
        <v>0</v>
      </c>
      <c r="I21" s="201">
        <v>0</v>
      </c>
      <c r="J21" s="202"/>
      <c r="K21" s="199">
        <v>0</v>
      </c>
      <c r="L21" s="202"/>
      <c r="M21" s="199">
        <v>1024286</v>
      </c>
      <c r="N21" s="202"/>
      <c r="O21" s="204">
        <v>1024286</v>
      </c>
    </row>
    <row r="22" spans="1:15" ht="16.5" customHeight="1" x14ac:dyDescent="0.25">
      <c r="F22" s="202"/>
      <c r="I22" s="202"/>
      <c r="J22" s="202"/>
      <c r="L22" s="202"/>
      <c r="N22" s="202"/>
      <c r="O22" s="181"/>
    </row>
    <row r="23" spans="1:15" ht="16.5" customHeight="1" thickBot="1" x14ac:dyDescent="0.3">
      <c r="A23" s="74" t="s">
        <v>145</v>
      </c>
      <c r="E23" s="205">
        <v>1334000</v>
      </c>
      <c r="F23" s="202"/>
      <c r="G23" s="205">
        <v>3228403</v>
      </c>
      <c r="I23" s="206">
        <v>12247</v>
      </c>
      <c r="J23" s="202"/>
      <c r="K23" s="205">
        <v>133400</v>
      </c>
      <c r="L23" s="202"/>
      <c r="M23" s="205">
        <v>2074950</v>
      </c>
      <c r="N23" s="202"/>
      <c r="O23" s="205">
        <v>6783000</v>
      </c>
    </row>
    <row r="24" spans="1:15" ht="16.5" customHeight="1" thickTop="1" x14ac:dyDescent="0.25">
      <c r="A24" s="71"/>
      <c r="E24" s="197"/>
      <c r="F24" s="197"/>
      <c r="J24" s="197"/>
      <c r="K24" s="197"/>
      <c r="L24" s="197"/>
      <c r="M24" s="197"/>
      <c r="N24" s="202"/>
      <c r="O24" s="197"/>
    </row>
    <row r="25" spans="1:15" ht="16.5" customHeight="1" x14ac:dyDescent="0.25">
      <c r="A25" s="71"/>
      <c r="L25" s="197"/>
    </row>
    <row r="27" spans="1:15" ht="16.5" customHeight="1" x14ac:dyDescent="0.25">
      <c r="B27" s="75"/>
      <c r="C27" s="75"/>
      <c r="D27" s="75"/>
      <c r="E27" s="200"/>
      <c r="F27" s="200"/>
      <c r="G27" s="200"/>
      <c r="H27" s="200"/>
      <c r="I27" s="200"/>
      <c r="J27" s="200"/>
      <c r="K27" s="200"/>
      <c r="L27" s="200"/>
      <c r="M27" s="200"/>
    </row>
    <row r="28" spans="1:15" s="76" customFormat="1" ht="16.5" customHeight="1" x14ac:dyDescent="0.25">
      <c r="A28" s="72"/>
      <c r="B28" s="72"/>
      <c r="C28" s="72"/>
      <c r="D28" s="72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</row>
    <row r="29" spans="1:15" s="76" customFormat="1" ht="16.5" customHeight="1" x14ac:dyDescent="0.25">
      <c r="A29" s="77"/>
      <c r="B29" s="77"/>
      <c r="C29" s="77"/>
      <c r="D29" s="77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</row>
    <row r="30" spans="1:15" s="76" customFormat="1" ht="16.5" customHeight="1" x14ac:dyDescent="0.25">
      <c r="A30" s="77"/>
      <c r="B30" s="77"/>
      <c r="C30" s="77"/>
      <c r="D30" s="77"/>
      <c r="E30" s="181"/>
      <c r="F30" s="181"/>
      <c r="G30" s="181"/>
      <c r="H30" s="181"/>
      <c r="I30" s="181"/>
      <c r="J30" s="181"/>
      <c r="K30" s="181"/>
      <c r="L30" s="181"/>
      <c r="M30" s="181"/>
      <c r="N30" s="200"/>
      <c r="O30" s="200"/>
    </row>
    <row r="31" spans="1:15" s="76" customFormat="1" ht="8.25" customHeight="1" x14ac:dyDescent="0.25">
      <c r="A31" s="77"/>
      <c r="B31" s="77"/>
      <c r="C31" s="77"/>
      <c r="D31" s="77"/>
      <c r="E31" s="181"/>
      <c r="F31" s="181"/>
      <c r="G31" s="181"/>
      <c r="H31" s="181"/>
      <c r="I31" s="181"/>
      <c r="J31" s="181"/>
      <c r="K31" s="181"/>
      <c r="L31" s="181"/>
      <c r="M31" s="181"/>
      <c r="N31" s="200"/>
      <c r="O31" s="200"/>
    </row>
    <row r="32" spans="1:15" ht="21.9" customHeight="1" x14ac:dyDescent="0.25">
      <c r="A32" s="40" t="str">
        <f>'EQ 6'!A32</f>
        <v>The accompanying notes are integral part of these financial information.</v>
      </c>
      <c r="B32" s="40"/>
      <c r="C32" s="40"/>
      <c r="D32" s="40"/>
      <c r="E32" s="199"/>
      <c r="F32" s="199"/>
      <c r="G32" s="199"/>
      <c r="H32" s="199"/>
      <c r="I32" s="199"/>
      <c r="J32" s="199"/>
      <c r="K32" s="199"/>
      <c r="L32" s="199"/>
      <c r="M32" s="199"/>
      <c r="N32" s="201"/>
      <c r="O32" s="201"/>
    </row>
  </sheetData>
  <mergeCells count="2">
    <mergeCell ref="E6:O6"/>
    <mergeCell ref="K7:M7"/>
  </mergeCells>
  <pageMargins left="0.7" right="0.7" top="0.5" bottom="0.6" header="0.49" footer="0.4"/>
  <pageSetup paperSize="9" firstPageNumber="7" fitToWidth="0" fitToHeight="0" orientation="landscape" useFirstPageNumber="1" horizontalDpi="1200" verticalDpi="1200" r:id="rId1"/>
  <headerFooter>
    <oddFooter xml:space="preserve">&amp;R&amp;"Arial,Regular"&amp;9   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69F9-EECF-4BF2-9F1B-92B01331A465}">
  <dimension ref="A1:M112"/>
  <sheetViews>
    <sheetView tabSelected="1" topLeftCell="A57" zoomScaleNormal="100" zoomScaleSheetLayoutView="100" workbookViewId="0">
      <selection activeCell="K71" sqref="K71"/>
    </sheetView>
  </sheetViews>
  <sheetFormatPr defaultColWidth="7.44140625" defaultRowHeight="16.5" customHeight="1" x14ac:dyDescent="0.25"/>
  <cols>
    <col min="1" max="2" width="1.5546875" style="15" customWidth="1"/>
    <col min="3" max="3" width="1.44140625" style="15" customWidth="1"/>
    <col min="4" max="4" width="41.109375" style="15" customWidth="1"/>
    <col min="5" max="5" width="4.88671875" style="15" customWidth="1"/>
    <col min="6" max="6" width="0.5546875" style="13" customWidth="1"/>
    <col min="7" max="7" width="13.109375" style="14" customWidth="1"/>
    <col min="8" max="8" width="0.5546875" style="15" customWidth="1"/>
    <col min="9" max="9" width="13.109375" style="14" customWidth="1"/>
    <col min="10" max="10" width="0.5546875" style="13" customWidth="1"/>
    <col min="11" max="11" width="13.109375" style="14" customWidth="1"/>
    <col min="12" max="12" width="0.5546875" style="15" customWidth="1"/>
    <col min="13" max="13" width="13.109375" style="14" customWidth="1"/>
    <col min="14" max="16384" width="7.44140625" style="15"/>
  </cols>
  <sheetData>
    <row r="1" spans="1:13" ht="16.5" customHeight="1" x14ac:dyDescent="0.25">
      <c r="A1" s="11" t="str">
        <f>'BS 2-3'!A1</f>
        <v xml:space="preserve">Aurora Design Public Company Limited </v>
      </c>
      <c r="B1" s="11"/>
      <c r="C1" s="11"/>
      <c r="D1" s="11"/>
      <c r="E1" s="11"/>
    </row>
    <row r="2" spans="1:13" ht="16.5" customHeight="1" x14ac:dyDescent="0.25">
      <c r="A2" s="11" t="s">
        <v>108</v>
      </c>
      <c r="B2" s="11"/>
      <c r="C2" s="11"/>
      <c r="D2" s="11"/>
      <c r="E2" s="11"/>
      <c r="M2" s="81"/>
    </row>
    <row r="3" spans="1:13" ht="16.5" customHeight="1" x14ac:dyDescent="0.25">
      <c r="A3" s="17" t="s">
        <v>141</v>
      </c>
      <c r="B3" s="7"/>
      <c r="C3" s="7"/>
      <c r="D3" s="7"/>
      <c r="E3" s="7"/>
      <c r="F3" s="19"/>
      <c r="G3" s="20"/>
      <c r="H3" s="21"/>
      <c r="I3" s="20"/>
      <c r="J3" s="19"/>
      <c r="K3" s="20"/>
      <c r="L3" s="21"/>
      <c r="M3" s="31"/>
    </row>
    <row r="6" spans="1:13" ht="16.5" customHeight="1" x14ac:dyDescent="0.25">
      <c r="A6" s="15" t="s">
        <v>1</v>
      </c>
      <c r="F6" s="23"/>
      <c r="G6" s="247" t="s">
        <v>79</v>
      </c>
      <c r="H6" s="247"/>
      <c r="I6" s="247"/>
      <c r="J6" s="3"/>
      <c r="K6" s="247" t="s">
        <v>80</v>
      </c>
      <c r="L6" s="247"/>
      <c r="M6" s="247"/>
    </row>
    <row r="7" spans="1:13" ht="16.5" customHeight="1" x14ac:dyDescent="0.25">
      <c r="F7" s="23"/>
      <c r="G7" s="37">
        <v>2025</v>
      </c>
      <c r="H7" s="38"/>
      <c r="I7" s="37">
        <v>2024</v>
      </c>
      <c r="J7" s="38"/>
      <c r="K7" s="37">
        <v>2025</v>
      </c>
      <c r="L7" s="38"/>
      <c r="M7" s="37">
        <v>2024</v>
      </c>
    </row>
    <row r="8" spans="1:13" ht="16.5" customHeight="1" x14ac:dyDescent="0.25">
      <c r="E8" s="24" t="s">
        <v>138</v>
      </c>
      <c r="F8" s="23"/>
      <c r="G8" s="36" t="s">
        <v>63</v>
      </c>
      <c r="H8" s="27"/>
      <c r="I8" s="36" t="s">
        <v>63</v>
      </c>
      <c r="J8" s="28"/>
      <c r="K8" s="36" t="s">
        <v>63</v>
      </c>
      <c r="L8" s="27"/>
      <c r="M8" s="36" t="s">
        <v>63</v>
      </c>
    </row>
    <row r="9" spans="1:13" ht="16.5" customHeight="1" x14ac:dyDescent="0.25">
      <c r="F9" s="23"/>
      <c r="G9" s="29"/>
      <c r="H9" s="1"/>
      <c r="I9" s="29"/>
      <c r="J9" s="2"/>
      <c r="K9" s="29"/>
      <c r="L9" s="1"/>
      <c r="M9" s="29"/>
    </row>
    <row r="10" spans="1:13" ht="16.5" customHeight="1" x14ac:dyDescent="0.25">
      <c r="A10" s="82" t="s">
        <v>33</v>
      </c>
      <c r="B10" s="83"/>
      <c r="C10" s="83"/>
      <c r="G10" s="83"/>
      <c r="H10" s="83"/>
      <c r="I10" s="83"/>
      <c r="J10" s="84"/>
      <c r="K10" s="84"/>
      <c r="L10" s="83"/>
      <c r="M10" s="84"/>
    </row>
    <row r="11" spans="1:13" ht="16.5" customHeight="1" x14ac:dyDescent="0.25">
      <c r="A11" s="83" t="s">
        <v>91</v>
      </c>
      <c r="B11" s="63"/>
      <c r="C11" s="82"/>
      <c r="E11" s="59"/>
      <c r="F11" s="59"/>
      <c r="G11" s="218">
        <v>1289432</v>
      </c>
      <c r="H11" s="218"/>
      <c r="I11" s="218">
        <v>1028923</v>
      </c>
      <c r="J11" s="218"/>
      <c r="K11" s="218">
        <v>1291272</v>
      </c>
      <c r="L11" s="218"/>
      <c r="M11" s="218">
        <v>1031211</v>
      </c>
    </row>
    <row r="12" spans="1:13" ht="8.1" customHeight="1" x14ac:dyDescent="0.25">
      <c r="A12" s="83"/>
      <c r="B12" s="63"/>
      <c r="C12" s="82"/>
      <c r="E12" s="59"/>
      <c r="F12" s="59"/>
      <c r="G12" s="218"/>
      <c r="H12" s="218"/>
      <c r="I12" s="218"/>
      <c r="J12" s="218"/>
      <c r="K12" s="218"/>
      <c r="L12" s="218"/>
      <c r="M12" s="218"/>
    </row>
    <row r="13" spans="1:13" ht="16.5" customHeight="1" x14ac:dyDescent="0.25">
      <c r="A13" s="83"/>
      <c r="B13" s="63" t="s">
        <v>93</v>
      </c>
      <c r="C13" s="83"/>
      <c r="E13" s="59"/>
      <c r="F13" s="59"/>
      <c r="G13" s="218"/>
      <c r="H13" s="218"/>
      <c r="I13" s="218"/>
      <c r="J13" s="218"/>
      <c r="K13" s="218"/>
      <c r="L13" s="218"/>
      <c r="M13" s="218"/>
    </row>
    <row r="14" spans="1:13" ht="16.5" customHeight="1" x14ac:dyDescent="0.25">
      <c r="A14" s="42"/>
      <c r="B14" s="83" t="s">
        <v>94</v>
      </c>
      <c r="C14" s="83"/>
      <c r="E14" s="93"/>
      <c r="F14" s="93"/>
      <c r="G14" s="218">
        <v>394869</v>
      </c>
      <c r="H14" s="219"/>
      <c r="I14" s="218">
        <v>355536</v>
      </c>
      <c r="J14" s="220"/>
      <c r="K14" s="218">
        <v>394377</v>
      </c>
      <c r="L14" s="220"/>
      <c r="M14" s="218">
        <v>354586</v>
      </c>
    </row>
    <row r="15" spans="1:13" ht="16.5" customHeight="1" x14ac:dyDescent="0.25">
      <c r="A15" s="42"/>
      <c r="B15" s="83" t="s">
        <v>103</v>
      </c>
      <c r="C15" s="83"/>
      <c r="E15" s="96"/>
      <c r="F15" s="97"/>
      <c r="G15" s="218">
        <v>-1124</v>
      </c>
      <c r="H15" s="219"/>
      <c r="I15" s="218">
        <v>-1156</v>
      </c>
      <c r="J15" s="220"/>
      <c r="K15" s="218">
        <v>-1124</v>
      </c>
      <c r="L15" s="220"/>
      <c r="M15" s="218">
        <v>-1156</v>
      </c>
    </row>
    <row r="16" spans="1:13" ht="16.5" customHeight="1" x14ac:dyDescent="0.25">
      <c r="A16" s="45"/>
      <c r="B16" s="83" t="s">
        <v>154</v>
      </c>
      <c r="C16" s="83"/>
      <c r="E16" s="98">
        <v>9</v>
      </c>
      <c r="F16" s="59"/>
      <c r="G16" s="218">
        <v>4865</v>
      </c>
      <c r="H16" s="219"/>
      <c r="I16" s="218">
        <v>-155</v>
      </c>
      <c r="J16" s="220"/>
      <c r="K16" s="218">
        <v>4865</v>
      </c>
      <c r="L16" s="220"/>
      <c r="M16" s="218">
        <v>-155</v>
      </c>
    </row>
    <row r="17" spans="1:13" ht="16.5" customHeight="1" x14ac:dyDescent="0.25">
      <c r="A17" s="45"/>
      <c r="B17" s="83" t="s">
        <v>134</v>
      </c>
      <c r="C17" s="83"/>
      <c r="E17" s="98"/>
      <c r="F17" s="59"/>
      <c r="G17" s="218">
        <v>-13476</v>
      </c>
      <c r="H17" s="219"/>
      <c r="I17" s="227">
        <v>38654</v>
      </c>
      <c r="J17" s="220"/>
      <c r="K17" s="218">
        <v>-13476</v>
      </c>
      <c r="L17" s="220"/>
      <c r="M17" s="227">
        <v>38654</v>
      </c>
    </row>
    <row r="18" spans="1:13" ht="16.5" customHeight="1" x14ac:dyDescent="0.25">
      <c r="A18" s="45"/>
      <c r="B18" s="83" t="s">
        <v>152</v>
      </c>
      <c r="C18" s="83"/>
      <c r="E18" s="98"/>
      <c r="F18" s="59"/>
      <c r="G18" s="218">
        <v>-7264</v>
      </c>
      <c r="H18" s="219"/>
      <c r="I18" s="227">
        <v>329</v>
      </c>
      <c r="J18" s="220"/>
      <c r="K18" s="218">
        <v>-7264</v>
      </c>
      <c r="L18" s="220"/>
      <c r="M18" s="227">
        <v>329</v>
      </c>
    </row>
    <row r="19" spans="1:13" ht="16.5" customHeight="1" x14ac:dyDescent="0.25">
      <c r="A19" s="45"/>
      <c r="B19" s="83" t="s">
        <v>97</v>
      </c>
      <c r="C19" s="83"/>
      <c r="E19" s="99"/>
      <c r="F19" s="59"/>
      <c r="G19" s="218">
        <v>47773</v>
      </c>
      <c r="H19" s="219"/>
      <c r="I19" s="218">
        <v>-472</v>
      </c>
      <c r="J19" s="220"/>
      <c r="K19" s="218">
        <v>47773</v>
      </c>
      <c r="L19" s="220"/>
      <c r="M19" s="218">
        <v>-472</v>
      </c>
    </row>
    <row r="20" spans="1:13" ht="16.5" customHeight="1" x14ac:dyDescent="0.25">
      <c r="A20" s="45"/>
      <c r="B20" s="83" t="s">
        <v>135</v>
      </c>
      <c r="C20" s="83"/>
      <c r="E20" s="99"/>
      <c r="F20" s="59"/>
      <c r="G20" s="218">
        <v>29258</v>
      </c>
      <c r="H20" s="219"/>
      <c r="I20" s="218">
        <v>0</v>
      </c>
      <c r="J20" s="220"/>
      <c r="K20" s="218">
        <v>29258</v>
      </c>
      <c r="L20" s="220"/>
      <c r="M20" s="218">
        <v>0</v>
      </c>
    </row>
    <row r="21" spans="1:13" ht="16.5" customHeight="1" x14ac:dyDescent="0.25">
      <c r="A21" s="42"/>
      <c r="B21" s="83" t="s">
        <v>153</v>
      </c>
      <c r="C21" s="83"/>
      <c r="E21" s="99"/>
      <c r="F21" s="59"/>
      <c r="G21" s="218">
        <v>3865</v>
      </c>
      <c r="H21" s="219"/>
      <c r="I21" s="218">
        <v>3155</v>
      </c>
      <c r="J21" s="220"/>
      <c r="K21" s="218">
        <v>3865</v>
      </c>
      <c r="L21" s="220"/>
      <c r="M21" s="218">
        <v>3155</v>
      </c>
    </row>
    <row r="22" spans="1:13" ht="16.5" customHeight="1" x14ac:dyDescent="0.25">
      <c r="A22" s="42"/>
      <c r="B22" s="83" t="s">
        <v>95</v>
      </c>
      <c r="C22" s="83"/>
      <c r="E22" s="99"/>
      <c r="F22" s="59"/>
      <c r="G22" s="218">
        <v>3361</v>
      </c>
      <c r="H22" s="219"/>
      <c r="I22" s="218">
        <v>3566</v>
      </c>
      <c r="J22" s="220"/>
      <c r="K22" s="218">
        <v>3361</v>
      </c>
      <c r="L22" s="220"/>
      <c r="M22" s="218">
        <v>3566</v>
      </c>
    </row>
    <row r="23" spans="1:13" ht="16.5" customHeight="1" x14ac:dyDescent="0.25">
      <c r="A23" s="42"/>
      <c r="B23" s="83" t="s">
        <v>46</v>
      </c>
      <c r="C23" s="83"/>
      <c r="E23" s="99"/>
      <c r="F23" s="59"/>
      <c r="G23" s="218">
        <v>-661004</v>
      </c>
      <c r="H23" s="219"/>
      <c r="I23" s="218">
        <v>-376177</v>
      </c>
      <c r="J23" s="220"/>
      <c r="K23" s="218">
        <v>-661065</v>
      </c>
      <c r="L23" s="220"/>
      <c r="M23" s="218">
        <v>-376250</v>
      </c>
    </row>
    <row r="24" spans="1:13" ht="16.5" customHeight="1" x14ac:dyDescent="0.25">
      <c r="A24" s="42"/>
      <c r="B24" s="83" t="s">
        <v>96</v>
      </c>
      <c r="C24" s="83"/>
      <c r="E24" s="99"/>
      <c r="F24" s="59"/>
      <c r="G24" s="220">
        <v>410858</v>
      </c>
      <c r="H24" s="219"/>
      <c r="I24" s="220">
        <v>291423</v>
      </c>
      <c r="J24" s="220"/>
      <c r="K24" s="220">
        <v>410985</v>
      </c>
      <c r="L24" s="220"/>
      <c r="M24" s="220">
        <v>291404</v>
      </c>
    </row>
    <row r="25" spans="1:13" ht="16.5" customHeight="1" x14ac:dyDescent="0.25">
      <c r="A25" s="42"/>
      <c r="B25" s="83" t="s">
        <v>136</v>
      </c>
      <c r="C25" s="83"/>
      <c r="E25" s="99"/>
      <c r="F25" s="59"/>
      <c r="G25" s="221">
        <v>12247</v>
      </c>
      <c r="H25" s="219"/>
      <c r="I25" s="228">
        <v>0</v>
      </c>
      <c r="J25" s="220"/>
      <c r="K25" s="221">
        <v>12247</v>
      </c>
      <c r="L25" s="220"/>
      <c r="M25" s="221">
        <v>0</v>
      </c>
    </row>
    <row r="26" spans="1:13" ht="16.5" customHeight="1" x14ac:dyDescent="0.25">
      <c r="A26" s="42"/>
      <c r="B26" s="83"/>
      <c r="C26" s="83"/>
      <c r="G26" s="222"/>
      <c r="H26" s="222"/>
      <c r="I26" s="222"/>
      <c r="J26" s="222"/>
      <c r="K26" s="222"/>
      <c r="L26" s="222"/>
      <c r="M26" s="222"/>
    </row>
    <row r="27" spans="1:13" ht="16.5" customHeight="1" x14ac:dyDescent="0.25">
      <c r="A27" s="63"/>
      <c r="B27" s="82"/>
      <c r="C27" s="82"/>
      <c r="G27" s="222">
        <v>1513660</v>
      </c>
      <c r="H27" s="222"/>
      <c r="I27" s="222">
        <v>1343626</v>
      </c>
      <c r="J27" s="222"/>
      <c r="K27" s="222">
        <v>1515074</v>
      </c>
      <c r="L27" s="222"/>
      <c r="M27" s="222">
        <v>1344872</v>
      </c>
    </row>
    <row r="28" spans="1:13" ht="16.5" customHeight="1" x14ac:dyDescent="0.25">
      <c r="A28" s="63"/>
      <c r="B28" s="82"/>
      <c r="C28" s="82"/>
      <c r="G28" s="222"/>
      <c r="H28" s="222"/>
      <c r="I28" s="222"/>
      <c r="J28" s="222"/>
      <c r="K28" s="222"/>
      <c r="L28" s="222"/>
      <c r="M28" s="222"/>
    </row>
    <row r="29" spans="1:13" ht="16.5" customHeight="1" x14ac:dyDescent="0.25">
      <c r="A29" s="82"/>
      <c r="B29" s="85" t="s">
        <v>98</v>
      </c>
      <c r="C29" s="83"/>
      <c r="G29" s="222"/>
      <c r="H29" s="222"/>
      <c r="I29" s="223"/>
      <c r="J29" s="222"/>
      <c r="K29" s="222"/>
      <c r="L29" s="222"/>
      <c r="M29" s="222"/>
    </row>
    <row r="30" spans="1:13" ht="16.5" customHeight="1" x14ac:dyDescent="0.25">
      <c r="B30" s="83" t="s">
        <v>41</v>
      </c>
      <c r="C30" s="83"/>
      <c r="E30" s="97"/>
      <c r="F30" s="97"/>
      <c r="G30" s="218">
        <v>-333823</v>
      </c>
      <c r="H30" s="219"/>
      <c r="I30" s="222">
        <v>-1000</v>
      </c>
      <c r="J30" s="220"/>
      <c r="K30" s="218">
        <v>-333823</v>
      </c>
      <c r="L30" s="220"/>
      <c r="M30" s="218">
        <v>-21000</v>
      </c>
    </row>
    <row r="31" spans="1:13" ht="16.5" customHeight="1" x14ac:dyDescent="0.25">
      <c r="B31" s="42" t="s">
        <v>71</v>
      </c>
      <c r="C31" s="83"/>
      <c r="E31" s="97"/>
      <c r="F31" s="97"/>
      <c r="G31" s="218">
        <v>-2328319</v>
      </c>
      <c r="H31" s="219"/>
      <c r="I31" s="218">
        <v>-1430523</v>
      </c>
      <c r="J31" s="220"/>
      <c r="K31" s="218">
        <v>-2327651</v>
      </c>
      <c r="L31" s="220"/>
      <c r="M31" s="218">
        <v>-1429548</v>
      </c>
    </row>
    <row r="32" spans="1:13" ht="16.5" customHeight="1" x14ac:dyDescent="0.25">
      <c r="B32" s="42" t="s">
        <v>40</v>
      </c>
      <c r="C32" s="83"/>
      <c r="E32" s="97"/>
      <c r="F32" s="97"/>
      <c r="G32" s="218">
        <v>-2198749</v>
      </c>
      <c r="H32" s="219"/>
      <c r="I32" s="227">
        <v>-840188</v>
      </c>
      <c r="J32" s="220"/>
      <c r="K32" s="218">
        <v>-2198096</v>
      </c>
      <c r="L32" s="220"/>
      <c r="M32" s="227">
        <v>-840078</v>
      </c>
    </row>
    <row r="33" spans="1:13" ht="16.5" customHeight="1" x14ac:dyDescent="0.25">
      <c r="B33" s="42" t="s">
        <v>9</v>
      </c>
      <c r="C33" s="83"/>
      <c r="E33" s="97"/>
      <c r="F33" s="97"/>
      <c r="G33" s="218">
        <v>-472</v>
      </c>
      <c r="H33" s="219"/>
      <c r="I33" s="218">
        <v>-8397</v>
      </c>
      <c r="J33" s="220"/>
      <c r="K33" s="218">
        <v>-446</v>
      </c>
      <c r="L33" s="220"/>
      <c r="M33" s="218">
        <v>-8381</v>
      </c>
    </row>
    <row r="34" spans="1:13" ht="16.5" customHeight="1" x14ac:dyDescent="0.25">
      <c r="B34" s="42" t="s">
        <v>43</v>
      </c>
      <c r="C34" s="83"/>
      <c r="E34" s="97"/>
      <c r="F34" s="97"/>
      <c r="G34" s="218">
        <v>-14836</v>
      </c>
      <c r="H34" s="219"/>
      <c r="I34" s="218">
        <v>-15064</v>
      </c>
      <c r="J34" s="220"/>
      <c r="K34" s="218">
        <v>-14835</v>
      </c>
      <c r="L34" s="220"/>
      <c r="M34" s="218">
        <v>-15054</v>
      </c>
    </row>
    <row r="35" spans="1:13" ht="16.5" customHeight="1" x14ac:dyDescent="0.25">
      <c r="B35" s="42" t="s">
        <v>72</v>
      </c>
      <c r="C35" s="83"/>
      <c r="D35" s="83"/>
      <c r="E35" s="97"/>
      <c r="F35" s="97"/>
      <c r="G35" s="218">
        <v>-59618</v>
      </c>
      <c r="H35" s="219"/>
      <c r="I35" s="218">
        <v>-416853</v>
      </c>
      <c r="J35" s="220"/>
      <c r="K35" s="218">
        <v>-59896</v>
      </c>
      <c r="L35" s="220"/>
      <c r="M35" s="218">
        <v>-416736</v>
      </c>
    </row>
    <row r="36" spans="1:13" ht="16.5" customHeight="1" x14ac:dyDescent="0.25">
      <c r="B36" s="42" t="s">
        <v>16</v>
      </c>
      <c r="C36" s="83"/>
      <c r="D36" s="83"/>
      <c r="E36" s="97"/>
      <c r="F36" s="97"/>
      <c r="G36" s="218">
        <v>203367</v>
      </c>
      <c r="H36" s="219"/>
      <c r="I36" s="227">
        <v>-38880</v>
      </c>
      <c r="J36" s="220"/>
      <c r="K36" s="218">
        <v>203370</v>
      </c>
      <c r="L36" s="220"/>
      <c r="M36" s="227">
        <v>-38882</v>
      </c>
    </row>
    <row r="37" spans="1:13" ht="16.5" customHeight="1" x14ac:dyDescent="0.25">
      <c r="B37" s="42" t="s">
        <v>99</v>
      </c>
      <c r="C37" s="83"/>
      <c r="D37" s="83"/>
      <c r="E37" s="97"/>
      <c r="F37" s="97"/>
      <c r="G37" s="221">
        <v>-3641</v>
      </c>
      <c r="H37" s="219"/>
      <c r="I37" s="221">
        <v>-2315</v>
      </c>
      <c r="J37" s="220"/>
      <c r="K37" s="221">
        <v>-3641</v>
      </c>
      <c r="L37" s="220"/>
      <c r="M37" s="221">
        <v>-2315</v>
      </c>
    </row>
    <row r="38" spans="1:13" ht="16.5" customHeight="1" x14ac:dyDescent="0.25">
      <c r="A38" s="42"/>
      <c r="B38" s="83"/>
      <c r="C38" s="83"/>
      <c r="G38" s="222"/>
      <c r="H38" s="222"/>
      <c r="I38" s="222"/>
      <c r="J38" s="222"/>
      <c r="K38" s="222"/>
      <c r="L38" s="222"/>
      <c r="M38" s="222"/>
    </row>
    <row r="39" spans="1:13" ht="16.5" customHeight="1" x14ac:dyDescent="0.25">
      <c r="B39" s="82" t="s">
        <v>76</v>
      </c>
      <c r="C39" s="63"/>
      <c r="G39" s="224">
        <v>-3222431</v>
      </c>
      <c r="H39" s="224"/>
      <c r="I39" s="224">
        <v>-1409594</v>
      </c>
      <c r="J39" s="224"/>
      <c r="K39" s="224">
        <v>-3219944</v>
      </c>
      <c r="L39" s="224"/>
      <c r="M39" s="224">
        <v>-1427122</v>
      </c>
    </row>
    <row r="40" spans="1:13" ht="16.5" customHeight="1" x14ac:dyDescent="0.25">
      <c r="B40" s="83" t="s">
        <v>35</v>
      </c>
      <c r="C40" s="83"/>
      <c r="G40" s="218">
        <v>673633</v>
      </c>
      <c r="H40" s="219"/>
      <c r="I40" s="218">
        <v>355698</v>
      </c>
      <c r="J40" s="220"/>
      <c r="K40" s="218">
        <v>673693</v>
      </c>
      <c r="L40" s="220"/>
      <c r="M40" s="218">
        <v>355771</v>
      </c>
    </row>
    <row r="41" spans="1:13" ht="16.5" customHeight="1" x14ac:dyDescent="0.25">
      <c r="B41" s="83" t="s">
        <v>65</v>
      </c>
      <c r="C41" s="82"/>
      <c r="G41" s="225">
        <v>-320989</v>
      </c>
      <c r="H41" s="222"/>
      <c r="I41" s="221">
        <v>-259627</v>
      </c>
      <c r="J41" s="222"/>
      <c r="K41" s="225">
        <v>-320981</v>
      </c>
      <c r="L41" s="222"/>
      <c r="M41" s="225">
        <v>-259621</v>
      </c>
    </row>
    <row r="42" spans="1:13" ht="16.5" customHeight="1" x14ac:dyDescent="0.25">
      <c r="A42" s="83"/>
      <c r="B42" s="83"/>
      <c r="C42" s="82"/>
      <c r="G42" s="222"/>
      <c r="H42" s="222"/>
      <c r="I42" s="220"/>
      <c r="J42" s="222"/>
      <c r="K42" s="222"/>
      <c r="L42" s="222"/>
      <c r="M42" s="222"/>
    </row>
    <row r="43" spans="1:13" ht="16.5" customHeight="1" x14ac:dyDescent="0.25">
      <c r="A43" s="63" t="s">
        <v>66</v>
      </c>
      <c r="B43" s="82"/>
      <c r="C43" s="82"/>
      <c r="G43" s="225">
        <v>-2869787</v>
      </c>
      <c r="H43" s="222"/>
      <c r="I43" s="225">
        <v>-1313523</v>
      </c>
      <c r="J43" s="222"/>
      <c r="K43" s="225">
        <v>-2867232</v>
      </c>
      <c r="L43" s="222"/>
      <c r="M43" s="225">
        <v>-1330972</v>
      </c>
    </row>
    <row r="44" spans="1:13" ht="16.5" customHeight="1" x14ac:dyDescent="0.25">
      <c r="C44" s="25"/>
      <c r="G44" s="223"/>
      <c r="H44" s="223"/>
      <c r="I44" s="223"/>
      <c r="J44" s="223"/>
      <c r="K44" s="223"/>
      <c r="L44" s="223"/>
      <c r="M44" s="223"/>
    </row>
    <row r="45" spans="1:13" ht="16.5" customHeight="1" x14ac:dyDescent="0.25">
      <c r="A45" s="82" t="s">
        <v>34</v>
      </c>
      <c r="B45" s="83"/>
      <c r="C45" s="83"/>
      <c r="G45" s="222"/>
      <c r="H45" s="222"/>
      <c r="I45" s="222"/>
      <c r="J45" s="222"/>
      <c r="K45" s="222"/>
      <c r="L45" s="222"/>
      <c r="M45" s="222"/>
    </row>
    <row r="46" spans="1:13" ht="16.5" customHeight="1" x14ac:dyDescent="0.25">
      <c r="A46" s="82"/>
      <c r="B46" s="83" t="s">
        <v>146</v>
      </c>
      <c r="C46" s="83"/>
      <c r="G46" s="226">
        <v>0</v>
      </c>
      <c r="H46" s="222"/>
      <c r="I46" s="226">
        <v>0</v>
      </c>
      <c r="J46" s="222"/>
      <c r="K46" s="226">
        <v>0</v>
      </c>
      <c r="L46" s="222"/>
      <c r="M46" s="222">
        <v>-2500</v>
      </c>
    </row>
    <row r="47" spans="1:13" ht="16.5" customHeight="1" x14ac:dyDescent="0.25">
      <c r="A47" s="82"/>
      <c r="B47" s="83" t="s">
        <v>160</v>
      </c>
      <c r="C47" s="83"/>
      <c r="G47" s="226">
        <v>0</v>
      </c>
      <c r="H47" s="219"/>
      <c r="I47" s="226">
        <v>0</v>
      </c>
      <c r="J47" s="219"/>
      <c r="K47" s="226">
        <v>0</v>
      </c>
      <c r="L47" s="219"/>
      <c r="M47" s="226">
        <v>-2500</v>
      </c>
    </row>
    <row r="48" spans="1:13" ht="16.5" customHeight="1" x14ac:dyDescent="0.25">
      <c r="A48" s="82"/>
      <c r="B48" s="83" t="s">
        <v>159</v>
      </c>
      <c r="C48" s="83"/>
      <c r="G48" s="226">
        <v>0</v>
      </c>
      <c r="H48" s="219"/>
      <c r="I48" s="226">
        <v>0</v>
      </c>
      <c r="J48" s="219"/>
      <c r="K48" s="226">
        <v>0</v>
      </c>
      <c r="L48" s="219"/>
      <c r="M48" s="226">
        <v>2500</v>
      </c>
    </row>
    <row r="49" spans="1:13" ht="16.5" customHeight="1" x14ac:dyDescent="0.25">
      <c r="A49" s="42"/>
      <c r="B49" s="83" t="s">
        <v>100</v>
      </c>
      <c r="C49" s="83"/>
      <c r="E49" s="13">
        <v>9</v>
      </c>
      <c r="G49" s="218">
        <v>-102369</v>
      </c>
      <c r="H49" s="219"/>
      <c r="I49" s="218">
        <v>-109549</v>
      </c>
      <c r="J49" s="220"/>
      <c r="K49" s="218">
        <v>-102369</v>
      </c>
      <c r="L49" s="220"/>
      <c r="M49" s="218">
        <v>-107330</v>
      </c>
    </row>
    <row r="50" spans="1:13" ht="16.5" customHeight="1" x14ac:dyDescent="0.25">
      <c r="A50" s="42"/>
      <c r="B50" s="83" t="s">
        <v>147</v>
      </c>
      <c r="C50" s="83"/>
      <c r="E50" s="13"/>
      <c r="G50" s="218">
        <v>0</v>
      </c>
      <c r="H50" s="219"/>
      <c r="I50" s="218">
        <v>1142</v>
      </c>
      <c r="J50" s="220"/>
      <c r="K50" s="218">
        <v>0</v>
      </c>
      <c r="L50" s="220"/>
      <c r="M50" s="218">
        <v>1142</v>
      </c>
    </row>
    <row r="51" spans="1:13" ht="16.5" customHeight="1" x14ac:dyDescent="0.25">
      <c r="A51" s="42"/>
      <c r="B51" s="83" t="s">
        <v>101</v>
      </c>
      <c r="C51" s="83"/>
      <c r="G51" s="221">
        <v>-23371</v>
      </c>
      <c r="H51" s="219"/>
      <c r="I51" s="221">
        <v>-1816</v>
      </c>
      <c r="J51" s="220"/>
      <c r="K51" s="221">
        <v>-23371</v>
      </c>
      <c r="L51" s="220"/>
      <c r="M51" s="221">
        <v>-821</v>
      </c>
    </row>
    <row r="52" spans="1:13" ht="16.5" customHeight="1" x14ac:dyDescent="0.25">
      <c r="A52" s="42"/>
      <c r="B52" s="83"/>
      <c r="C52" s="83"/>
      <c r="G52" s="222"/>
      <c r="H52" s="222"/>
      <c r="I52" s="222"/>
      <c r="J52" s="222"/>
      <c r="K52" s="222"/>
      <c r="L52" s="222"/>
      <c r="M52" s="222"/>
    </row>
    <row r="53" spans="1:13" ht="16.5" customHeight="1" x14ac:dyDescent="0.25">
      <c r="A53" s="82" t="s">
        <v>67</v>
      </c>
      <c r="B53" s="82"/>
      <c r="C53" s="83"/>
      <c r="G53" s="225">
        <v>-125740</v>
      </c>
      <c r="H53" s="225"/>
      <c r="I53" s="225">
        <v>-110223</v>
      </c>
      <c r="J53" s="225"/>
      <c r="K53" s="225">
        <v>-125740</v>
      </c>
      <c r="L53" s="225"/>
      <c r="M53" s="225">
        <v>-109509</v>
      </c>
    </row>
    <row r="54" spans="1:13" ht="16.5" customHeight="1" x14ac:dyDescent="0.25">
      <c r="A54" s="82"/>
      <c r="B54" s="82"/>
      <c r="C54" s="83"/>
      <c r="G54" s="61"/>
      <c r="H54" s="61"/>
      <c r="I54" s="61"/>
      <c r="J54" s="61"/>
      <c r="K54" s="61"/>
      <c r="L54" s="61"/>
      <c r="M54" s="61"/>
    </row>
    <row r="55" spans="1:13" ht="7.5" customHeight="1" x14ac:dyDescent="0.25">
      <c r="C55" s="25"/>
      <c r="H55" s="14"/>
      <c r="J55" s="14"/>
      <c r="L55" s="14"/>
    </row>
    <row r="56" spans="1:13" ht="21.9" customHeight="1" x14ac:dyDescent="0.25">
      <c r="A56" s="246" t="str">
        <f>'PL 4 (3 M)'!A52</f>
        <v>The accompanying notes are integral part of these financial information.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</row>
    <row r="57" spans="1:13" ht="16.5" customHeight="1" x14ac:dyDescent="0.25">
      <c r="A57" s="11" t="str">
        <f>A1</f>
        <v xml:space="preserve">Aurora Design Public Company Limited </v>
      </c>
      <c r="B57" s="11"/>
      <c r="C57" s="11"/>
      <c r="D57" s="11"/>
      <c r="E57" s="11"/>
    </row>
    <row r="58" spans="1:13" ht="16.5" customHeight="1" x14ac:dyDescent="0.25">
      <c r="A58" s="11" t="s">
        <v>108</v>
      </c>
      <c r="B58" s="11"/>
      <c r="C58" s="11"/>
      <c r="D58" s="11"/>
      <c r="E58" s="11"/>
      <c r="M58" s="81"/>
    </row>
    <row r="59" spans="1:13" ht="16.5" customHeight="1" x14ac:dyDescent="0.25">
      <c r="A59" s="7" t="str">
        <f>A3</f>
        <v>For the nine-month period ended 30 September 2025</v>
      </c>
      <c r="B59" s="7"/>
      <c r="C59" s="7"/>
      <c r="D59" s="7"/>
      <c r="E59" s="7"/>
      <c r="F59" s="19"/>
      <c r="G59" s="20"/>
      <c r="H59" s="21"/>
      <c r="I59" s="20"/>
      <c r="J59" s="19"/>
      <c r="K59" s="20"/>
      <c r="L59" s="21"/>
      <c r="M59" s="31"/>
    </row>
    <row r="62" spans="1:13" ht="16.5" customHeight="1" x14ac:dyDescent="0.25">
      <c r="A62" s="15" t="s">
        <v>1</v>
      </c>
      <c r="F62" s="23"/>
      <c r="G62" s="247" t="s">
        <v>79</v>
      </c>
      <c r="H62" s="247"/>
      <c r="I62" s="247"/>
      <c r="J62" s="3"/>
      <c r="K62" s="247" t="s">
        <v>80</v>
      </c>
      <c r="L62" s="247"/>
      <c r="M62" s="247"/>
    </row>
    <row r="63" spans="1:13" ht="16.5" customHeight="1" x14ac:dyDescent="0.25">
      <c r="F63" s="23"/>
      <c r="G63" s="37">
        <v>2025</v>
      </c>
      <c r="H63" s="38"/>
      <c r="I63" s="37">
        <v>2024</v>
      </c>
      <c r="J63" s="38"/>
      <c r="K63" s="37">
        <v>2025</v>
      </c>
      <c r="L63" s="38"/>
      <c r="M63" s="37">
        <v>2024</v>
      </c>
    </row>
    <row r="64" spans="1:13" ht="16.5" customHeight="1" x14ac:dyDescent="0.25">
      <c r="E64" s="36" t="s">
        <v>5</v>
      </c>
      <c r="F64" s="23"/>
      <c r="G64" s="36" t="s">
        <v>63</v>
      </c>
      <c r="H64" s="27"/>
      <c r="I64" s="36" t="s">
        <v>63</v>
      </c>
      <c r="J64" s="28"/>
      <c r="K64" s="36" t="s">
        <v>63</v>
      </c>
      <c r="L64" s="27"/>
      <c r="M64" s="36" t="s">
        <v>63</v>
      </c>
    </row>
    <row r="65" spans="1:13" ht="16.5" customHeight="1" x14ac:dyDescent="0.25">
      <c r="F65" s="23"/>
      <c r="G65" s="29"/>
      <c r="H65" s="1"/>
      <c r="I65" s="29"/>
      <c r="J65" s="2"/>
      <c r="K65" s="29"/>
      <c r="L65" s="1"/>
      <c r="M65" s="29"/>
    </row>
    <row r="66" spans="1:13" ht="16.5" customHeight="1" x14ac:dyDescent="0.25">
      <c r="A66" s="82" t="s">
        <v>36</v>
      </c>
      <c r="B66" s="83"/>
      <c r="C66" s="83"/>
      <c r="G66" s="61"/>
      <c r="H66" s="61"/>
      <c r="I66" s="61"/>
      <c r="J66" s="61"/>
      <c r="K66" s="61"/>
      <c r="L66" s="61"/>
      <c r="M66" s="61"/>
    </row>
    <row r="67" spans="1:13" ht="16.5" customHeight="1" x14ac:dyDescent="0.25">
      <c r="B67" s="42" t="s">
        <v>124</v>
      </c>
      <c r="C67" s="83"/>
      <c r="G67" s="61"/>
      <c r="H67" s="61"/>
      <c r="I67" s="61"/>
      <c r="J67" s="61"/>
      <c r="K67" s="61"/>
      <c r="L67" s="61"/>
      <c r="M67" s="61"/>
    </row>
    <row r="68" spans="1:13" ht="16.5" customHeight="1" x14ac:dyDescent="0.25">
      <c r="B68" s="42"/>
      <c r="C68" s="83" t="s">
        <v>89</v>
      </c>
      <c r="G68" s="218">
        <v>12622404</v>
      </c>
      <c r="H68" s="222"/>
      <c r="I68" s="218">
        <v>6955007</v>
      </c>
      <c r="J68" s="222"/>
      <c r="K68" s="218">
        <v>12622404</v>
      </c>
      <c r="L68" s="222"/>
      <c r="M68" s="222">
        <v>6955007</v>
      </c>
    </row>
    <row r="69" spans="1:13" ht="16.5" customHeight="1" x14ac:dyDescent="0.25">
      <c r="B69" s="42" t="s">
        <v>161</v>
      </c>
      <c r="C69" s="83"/>
      <c r="G69" s="223"/>
      <c r="H69" s="222"/>
      <c r="I69" s="223"/>
      <c r="J69" s="222"/>
      <c r="K69" s="223"/>
      <c r="L69" s="222"/>
      <c r="M69" s="222"/>
    </row>
    <row r="70" spans="1:13" ht="16.5" customHeight="1" x14ac:dyDescent="0.25">
      <c r="B70" s="42"/>
      <c r="C70" s="83" t="s">
        <v>89</v>
      </c>
      <c r="G70" s="218">
        <v>-11914922</v>
      </c>
      <c r="H70" s="222"/>
      <c r="I70" s="218">
        <v>-5245007</v>
      </c>
      <c r="J70" s="222"/>
      <c r="K70" s="218">
        <v>-11914922</v>
      </c>
      <c r="L70" s="222"/>
      <c r="M70" s="222">
        <v>-5245007</v>
      </c>
    </row>
    <row r="71" spans="1:13" ht="16.5" customHeight="1" x14ac:dyDescent="0.25">
      <c r="B71" s="42" t="s">
        <v>124</v>
      </c>
      <c r="C71" s="83"/>
      <c r="G71" s="223"/>
      <c r="H71" s="222"/>
      <c r="I71" s="223"/>
      <c r="J71" s="222"/>
      <c r="K71" s="223"/>
      <c r="L71" s="222"/>
      <c r="M71" s="222"/>
    </row>
    <row r="72" spans="1:13" ht="16.5" customHeight="1" x14ac:dyDescent="0.25">
      <c r="B72" s="42"/>
      <c r="C72" s="83" t="s">
        <v>125</v>
      </c>
      <c r="E72" s="13"/>
      <c r="G72" s="218">
        <v>2599785</v>
      </c>
      <c r="H72" s="222"/>
      <c r="I72" s="218">
        <v>485000</v>
      </c>
      <c r="J72" s="222"/>
      <c r="K72" s="218">
        <v>2679485</v>
      </c>
      <c r="L72" s="222"/>
      <c r="M72" s="222">
        <v>485000</v>
      </c>
    </row>
    <row r="73" spans="1:13" ht="16.5" customHeight="1" x14ac:dyDescent="0.25">
      <c r="B73" s="42" t="s">
        <v>161</v>
      </c>
      <c r="C73" s="83"/>
      <c r="E73" s="13"/>
      <c r="G73" s="235"/>
      <c r="H73" s="229"/>
      <c r="I73" s="235"/>
      <c r="J73" s="229"/>
      <c r="K73" s="235"/>
      <c r="L73" s="229"/>
      <c r="M73" s="223"/>
    </row>
    <row r="74" spans="1:13" ht="16.5" customHeight="1" x14ac:dyDescent="0.25">
      <c r="B74" s="42"/>
      <c r="C74" s="83" t="s">
        <v>125</v>
      </c>
      <c r="E74" s="13"/>
      <c r="G74" s="218">
        <v>-2399785</v>
      </c>
      <c r="H74" s="222"/>
      <c r="I74" s="218">
        <v>-485000</v>
      </c>
      <c r="J74" s="222"/>
      <c r="K74" s="218">
        <v>-2479485</v>
      </c>
      <c r="L74" s="222"/>
      <c r="M74" s="230">
        <v>-485000</v>
      </c>
    </row>
    <row r="75" spans="1:13" ht="16.5" customHeight="1" x14ac:dyDescent="0.25">
      <c r="B75" s="42" t="s">
        <v>156</v>
      </c>
      <c r="C75" s="83"/>
      <c r="E75" s="13"/>
      <c r="G75" s="218">
        <v>300000</v>
      </c>
      <c r="H75" s="229"/>
      <c r="I75" s="218">
        <v>0</v>
      </c>
      <c r="J75" s="231"/>
      <c r="K75" s="218">
        <v>300000</v>
      </c>
      <c r="L75" s="229"/>
      <c r="M75" s="223">
        <v>0</v>
      </c>
    </row>
    <row r="76" spans="1:13" ht="16.5" customHeight="1" x14ac:dyDescent="0.25">
      <c r="B76" s="83" t="s">
        <v>162</v>
      </c>
      <c r="C76" s="83"/>
      <c r="E76" s="13"/>
      <c r="G76" s="218">
        <v>-50000</v>
      </c>
      <c r="H76" s="222"/>
      <c r="I76" s="218">
        <v>0</v>
      </c>
      <c r="J76" s="222"/>
      <c r="K76" s="218">
        <v>-50000</v>
      </c>
      <c r="L76" s="222"/>
      <c r="M76" s="232">
        <v>0</v>
      </c>
    </row>
    <row r="77" spans="1:13" ht="16.5" customHeight="1" x14ac:dyDescent="0.25">
      <c r="B77" s="42" t="s">
        <v>157</v>
      </c>
      <c r="C77" s="83"/>
      <c r="E77" s="13">
        <v>14</v>
      </c>
      <c r="G77" s="218">
        <v>-600000</v>
      </c>
      <c r="H77" s="222"/>
      <c r="I77" s="218">
        <v>0</v>
      </c>
      <c r="J77" s="222"/>
      <c r="K77" s="218">
        <v>-600000</v>
      </c>
      <c r="L77" s="222"/>
      <c r="M77" s="223">
        <v>0</v>
      </c>
    </row>
    <row r="78" spans="1:13" ht="16.5" customHeight="1" x14ac:dyDescent="0.25">
      <c r="B78" s="42" t="s">
        <v>158</v>
      </c>
      <c r="C78" s="83"/>
      <c r="E78" s="13">
        <v>14</v>
      </c>
      <c r="G78" s="218">
        <v>2500000</v>
      </c>
      <c r="H78" s="229"/>
      <c r="I78" s="218">
        <v>0</v>
      </c>
      <c r="J78" s="231"/>
      <c r="K78" s="218">
        <v>2500000</v>
      </c>
      <c r="L78" s="229"/>
      <c r="M78" s="232">
        <v>0</v>
      </c>
    </row>
    <row r="79" spans="1:13" ht="16.5" customHeight="1" x14ac:dyDescent="0.25">
      <c r="B79" s="42" t="s">
        <v>132</v>
      </c>
      <c r="C79" s="83"/>
      <c r="E79" s="13"/>
      <c r="G79" s="218"/>
      <c r="H79" s="229"/>
      <c r="I79" s="218"/>
      <c r="J79" s="231"/>
      <c r="K79" s="218"/>
      <c r="L79" s="229"/>
      <c r="M79" s="232"/>
    </row>
    <row r="80" spans="1:13" ht="16.5" customHeight="1" x14ac:dyDescent="0.25">
      <c r="B80" s="42"/>
      <c r="C80" s="15" t="s">
        <v>89</v>
      </c>
      <c r="E80" s="13">
        <v>13</v>
      </c>
      <c r="G80" s="218">
        <v>1650000</v>
      </c>
      <c r="H80" s="222"/>
      <c r="I80" s="218">
        <v>900000</v>
      </c>
      <c r="J80" s="222"/>
      <c r="K80" s="218">
        <v>1650000</v>
      </c>
      <c r="L80" s="222"/>
      <c r="M80" s="232">
        <v>900000</v>
      </c>
    </row>
    <row r="81" spans="1:13" ht="16.5" customHeight="1" x14ac:dyDescent="0.25">
      <c r="B81" s="42" t="s">
        <v>163</v>
      </c>
      <c r="C81" s="83"/>
      <c r="E81" s="13"/>
      <c r="G81" s="223"/>
      <c r="H81" s="222"/>
      <c r="I81" s="223"/>
      <c r="J81" s="222"/>
      <c r="K81" s="223"/>
      <c r="L81" s="222"/>
      <c r="M81" s="223"/>
    </row>
    <row r="82" spans="1:13" ht="16.5" customHeight="1" x14ac:dyDescent="0.25">
      <c r="B82" s="42"/>
      <c r="C82" s="15" t="s">
        <v>89</v>
      </c>
      <c r="E82" s="13">
        <v>13</v>
      </c>
      <c r="G82" s="218">
        <v>-715196</v>
      </c>
      <c r="H82" s="222"/>
      <c r="I82" s="218">
        <v>-470399</v>
      </c>
      <c r="J82" s="222"/>
      <c r="K82" s="218">
        <v>-715196</v>
      </c>
      <c r="L82" s="222"/>
      <c r="M82" s="223">
        <v>-470399</v>
      </c>
    </row>
    <row r="83" spans="1:13" ht="16.350000000000001" customHeight="1" x14ac:dyDescent="0.25">
      <c r="B83" s="42" t="s">
        <v>164</v>
      </c>
      <c r="E83" s="13">
        <v>13</v>
      </c>
      <c r="G83" s="218">
        <v>-12731</v>
      </c>
      <c r="H83" s="222"/>
      <c r="I83" s="218">
        <v>0</v>
      </c>
      <c r="J83" s="222"/>
      <c r="K83" s="218">
        <v>-12731</v>
      </c>
      <c r="L83" s="222"/>
      <c r="M83" s="218">
        <v>0</v>
      </c>
    </row>
    <row r="84" spans="1:13" ht="16.5" customHeight="1" x14ac:dyDescent="0.25">
      <c r="B84" s="42" t="s">
        <v>165</v>
      </c>
      <c r="E84" s="13">
        <v>14</v>
      </c>
      <c r="G84" s="218">
        <v>-21436</v>
      </c>
      <c r="H84" s="222"/>
      <c r="I84" s="218">
        <v>0</v>
      </c>
      <c r="J84" s="222"/>
      <c r="K84" s="218">
        <v>-21436</v>
      </c>
      <c r="L84" s="222"/>
      <c r="M84" s="218">
        <v>0</v>
      </c>
    </row>
    <row r="85" spans="1:13" ht="16.5" customHeight="1" x14ac:dyDescent="0.25">
      <c r="B85" s="42" t="s">
        <v>166</v>
      </c>
      <c r="C85" s="83"/>
      <c r="E85" s="87">
        <v>10.199999999999999</v>
      </c>
      <c r="G85" s="218">
        <v>-351190</v>
      </c>
      <c r="H85" s="222"/>
      <c r="I85" s="218">
        <v>-306870</v>
      </c>
      <c r="J85" s="222"/>
      <c r="K85" s="218">
        <v>-351190</v>
      </c>
      <c r="L85" s="222"/>
      <c r="M85" s="230">
        <v>-306870</v>
      </c>
    </row>
    <row r="86" spans="1:13" ht="16.5" customHeight="1" x14ac:dyDescent="0.25">
      <c r="B86" s="42" t="s">
        <v>133</v>
      </c>
      <c r="C86" s="83"/>
      <c r="E86" s="13">
        <v>18</v>
      </c>
      <c r="G86" s="218">
        <v>-560280</v>
      </c>
      <c r="H86" s="222"/>
      <c r="I86" s="218">
        <v>-413540</v>
      </c>
      <c r="J86" s="222"/>
      <c r="K86" s="218">
        <v>-560280</v>
      </c>
      <c r="L86" s="222"/>
      <c r="M86" s="230">
        <v>-413540</v>
      </c>
    </row>
    <row r="87" spans="1:13" ht="16.5" customHeight="1" x14ac:dyDescent="0.25">
      <c r="B87" s="42" t="s">
        <v>49</v>
      </c>
      <c r="C87" s="83"/>
      <c r="E87" s="87"/>
      <c r="G87" s="221">
        <v>-386807</v>
      </c>
      <c r="H87" s="222"/>
      <c r="I87" s="221">
        <v>-290560</v>
      </c>
      <c r="J87" s="222"/>
      <c r="K87" s="221">
        <v>-386934</v>
      </c>
      <c r="L87" s="222"/>
      <c r="M87" s="225">
        <v>-290698</v>
      </c>
    </row>
    <row r="88" spans="1:13" ht="16.5" customHeight="1" x14ac:dyDescent="0.25">
      <c r="A88" s="83"/>
      <c r="B88" s="83"/>
      <c r="C88" s="83"/>
      <c r="G88" s="222"/>
      <c r="H88" s="222"/>
      <c r="I88" s="220"/>
      <c r="J88" s="222"/>
      <c r="K88" s="222"/>
      <c r="L88" s="222"/>
      <c r="M88" s="222"/>
    </row>
    <row r="89" spans="1:13" ht="16.5" customHeight="1" x14ac:dyDescent="0.25">
      <c r="A89" s="82" t="s">
        <v>105</v>
      </c>
      <c r="B89" s="82"/>
      <c r="C89" s="82"/>
      <c r="G89" s="225">
        <v>2659842</v>
      </c>
      <c r="H89" s="222"/>
      <c r="I89" s="221">
        <v>1128631</v>
      </c>
      <c r="J89" s="222"/>
      <c r="K89" s="225">
        <v>2659715</v>
      </c>
      <c r="L89" s="222"/>
      <c r="M89" s="225">
        <v>1128493</v>
      </c>
    </row>
    <row r="90" spans="1:13" ht="16.5" customHeight="1" x14ac:dyDescent="0.25">
      <c r="A90" s="82"/>
      <c r="B90" s="82"/>
      <c r="C90" s="82"/>
      <c r="G90" s="222"/>
      <c r="H90" s="222"/>
      <c r="I90" s="222"/>
      <c r="J90" s="222"/>
      <c r="K90" s="222"/>
      <c r="L90" s="222"/>
      <c r="M90" s="222"/>
    </row>
    <row r="91" spans="1:13" ht="16.5" customHeight="1" x14ac:dyDescent="0.25">
      <c r="A91" s="82" t="s">
        <v>104</v>
      </c>
      <c r="B91" s="82"/>
      <c r="C91" s="82"/>
      <c r="G91" s="222">
        <v>-335685</v>
      </c>
      <c r="H91" s="222"/>
      <c r="I91" s="218">
        <v>-295115</v>
      </c>
      <c r="J91" s="222"/>
      <c r="K91" s="222">
        <v>-333257</v>
      </c>
      <c r="L91" s="222"/>
      <c r="M91" s="218">
        <v>-311988</v>
      </c>
    </row>
    <row r="92" spans="1:13" ht="16.5" customHeight="1" x14ac:dyDescent="0.25">
      <c r="B92" s="83" t="s">
        <v>130</v>
      </c>
      <c r="C92" s="83"/>
      <c r="G92" s="229"/>
      <c r="H92" s="229"/>
      <c r="I92" s="223"/>
      <c r="J92" s="229"/>
      <c r="K92" s="229"/>
      <c r="L92" s="229"/>
      <c r="M92" s="223"/>
    </row>
    <row r="93" spans="1:13" ht="16.5" customHeight="1" x14ac:dyDescent="0.25">
      <c r="B93" s="83"/>
      <c r="C93" s="83" t="s">
        <v>131</v>
      </c>
      <c r="G93" s="221">
        <v>574762</v>
      </c>
      <c r="H93" s="222"/>
      <c r="I93" s="221">
        <v>460333</v>
      </c>
      <c r="J93" s="222"/>
      <c r="K93" s="221">
        <v>545009</v>
      </c>
      <c r="L93" s="222"/>
      <c r="M93" s="221">
        <v>457733</v>
      </c>
    </row>
    <row r="94" spans="1:13" ht="16.5" customHeight="1" x14ac:dyDescent="0.25">
      <c r="A94" s="83"/>
      <c r="B94" s="83"/>
      <c r="C94" s="83"/>
      <c r="G94" s="233"/>
      <c r="H94" s="222"/>
      <c r="I94" s="220"/>
      <c r="J94" s="222"/>
      <c r="K94" s="233"/>
      <c r="L94" s="222"/>
      <c r="M94" s="220"/>
    </row>
    <row r="95" spans="1:13" ht="16.5" customHeight="1" thickBot="1" x14ac:dyDescent="0.3">
      <c r="A95" s="82" t="s">
        <v>68</v>
      </c>
      <c r="B95" s="82"/>
      <c r="C95" s="82"/>
      <c r="G95" s="234">
        <v>239077</v>
      </c>
      <c r="H95" s="222"/>
      <c r="I95" s="236">
        <v>165218</v>
      </c>
      <c r="J95" s="222"/>
      <c r="K95" s="234">
        <v>211752</v>
      </c>
      <c r="L95" s="222"/>
      <c r="M95" s="236">
        <v>145745</v>
      </c>
    </row>
    <row r="96" spans="1:13" ht="16.5" customHeight="1" thickTop="1" x14ac:dyDescent="0.25">
      <c r="J96" s="88"/>
      <c r="L96" s="88"/>
    </row>
    <row r="97" spans="1:13" ht="16.5" customHeight="1" x14ac:dyDescent="0.25">
      <c r="A97" s="15" t="s">
        <v>106</v>
      </c>
      <c r="J97" s="88"/>
      <c r="L97" s="88"/>
    </row>
    <row r="98" spans="1:13" ht="16.5" customHeight="1" x14ac:dyDescent="0.25">
      <c r="J98" s="88"/>
      <c r="L98" s="89"/>
    </row>
    <row r="99" spans="1:13" ht="16.5" customHeight="1" x14ac:dyDescent="0.25">
      <c r="A99" s="11"/>
      <c r="G99" s="247" t="s">
        <v>79</v>
      </c>
      <c r="H99" s="247"/>
      <c r="I99" s="247"/>
      <c r="J99" s="3"/>
      <c r="K99" s="247" t="s">
        <v>80</v>
      </c>
      <c r="L99" s="247"/>
      <c r="M99" s="247"/>
    </row>
    <row r="100" spans="1:13" ht="16.5" customHeight="1" x14ac:dyDescent="0.25">
      <c r="B100" s="11"/>
      <c r="G100" s="37">
        <v>2025</v>
      </c>
      <c r="H100" s="38"/>
      <c r="I100" s="37">
        <v>2024</v>
      </c>
      <c r="J100" s="38"/>
      <c r="K100" s="37">
        <v>2025</v>
      </c>
      <c r="L100" s="38"/>
      <c r="M100" s="37">
        <v>2024</v>
      </c>
    </row>
    <row r="101" spans="1:13" ht="16.5" customHeight="1" x14ac:dyDescent="0.25">
      <c r="B101" s="11"/>
      <c r="G101" s="36" t="s">
        <v>63</v>
      </c>
      <c r="H101" s="27"/>
      <c r="I101" s="36" t="s">
        <v>63</v>
      </c>
      <c r="J101" s="28"/>
      <c r="K101" s="36" t="s">
        <v>63</v>
      </c>
      <c r="L101" s="27"/>
      <c r="M101" s="36" t="s">
        <v>63</v>
      </c>
    </row>
    <row r="102" spans="1:13" ht="16.5" customHeight="1" x14ac:dyDescent="0.25">
      <c r="B102" s="11"/>
      <c r="G102" s="61"/>
      <c r="H102" s="61"/>
      <c r="I102" s="61"/>
      <c r="J102" s="61"/>
      <c r="K102" s="61"/>
      <c r="L102" s="61"/>
      <c r="M102" s="61"/>
    </row>
    <row r="103" spans="1:13" ht="16.5" customHeight="1" x14ac:dyDescent="0.25">
      <c r="B103" s="15" t="s">
        <v>8</v>
      </c>
      <c r="G103" s="235">
        <v>244867</v>
      </c>
      <c r="H103" s="219"/>
      <c r="I103" s="235">
        <v>165218</v>
      </c>
      <c r="J103" s="222"/>
      <c r="K103" s="235">
        <v>217542</v>
      </c>
      <c r="L103" s="222"/>
      <c r="M103" s="222">
        <v>145745</v>
      </c>
    </row>
    <row r="104" spans="1:13" ht="16.5" customHeight="1" x14ac:dyDescent="0.25">
      <c r="B104" s="15" t="s">
        <v>78</v>
      </c>
      <c r="G104" s="228">
        <v>-5790</v>
      </c>
      <c r="H104" s="219"/>
      <c r="I104" s="228">
        <v>0</v>
      </c>
      <c r="J104" s="222"/>
      <c r="K104" s="237">
        <v>-5790</v>
      </c>
      <c r="L104" s="222"/>
      <c r="M104" s="238">
        <v>0</v>
      </c>
    </row>
    <row r="105" spans="1:13" ht="16.5" customHeight="1" x14ac:dyDescent="0.25">
      <c r="G105" s="233"/>
      <c r="H105" s="222"/>
      <c r="I105" s="233"/>
      <c r="J105" s="222"/>
      <c r="K105" s="233"/>
      <c r="L105" s="222"/>
      <c r="M105" s="233"/>
    </row>
    <row r="106" spans="1:13" ht="16.5" customHeight="1" thickBot="1" x14ac:dyDescent="0.3">
      <c r="B106" s="15" t="s">
        <v>31</v>
      </c>
      <c r="G106" s="234">
        <v>239077</v>
      </c>
      <c r="H106" s="222"/>
      <c r="I106" s="234">
        <v>165218</v>
      </c>
      <c r="J106" s="222"/>
      <c r="K106" s="234">
        <v>211752</v>
      </c>
      <c r="L106" s="222"/>
      <c r="M106" s="234">
        <v>145745</v>
      </c>
    </row>
    <row r="107" spans="1:13" ht="16.5" customHeight="1" thickTop="1" x14ac:dyDescent="0.25">
      <c r="B107" s="11"/>
      <c r="G107" s="239"/>
      <c r="H107" s="240"/>
      <c r="I107" s="239"/>
      <c r="J107" s="240"/>
      <c r="K107" s="239"/>
      <c r="L107" s="240"/>
      <c r="M107" s="239"/>
    </row>
    <row r="108" spans="1:13" ht="16.5" customHeight="1" x14ac:dyDescent="0.25">
      <c r="A108" s="11" t="s">
        <v>142</v>
      </c>
      <c r="B108" s="11"/>
      <c r="G108" s="239"/>
      <c r="H108" s="240"/>
      <c r="I108" s="239"/>
      <c r="J108" s="240"/>
      <c r="K108" s="239"/>
      <c r="L108" s="240"/>
      <c r="M108" s="239"/>
    </row>
    <row r="109" spans="1:13" ht="16.5" customHeight="1" x14ac:dyDescent="0.25">
      <c r="B109" s="15" t="s">
        <v>102</v>
      </c>
      <c r="E109" s="87"/>
      <c r="G109" s="235">
        <v>231587</v>
      </c>
      <c r="H109" s="219"/>
      <c r="I109" s="241">
        <v>95226</v>
      </c>
      <c r="J109" s="219"/>
      <c r="K109" s="235">
        <v>231587</v>
      </c>
      <c r="L109" s="219"/>
      <c r="M109" s="241">
        <v>95226</v>
      </c>
    </row>
    <row r="110" spans="1:13" ht="13.5" customHeight="1" x14ac:dyDescent="0.25">
      <c r="B110" s="11"/>
      <c r="G110" s="30"/>
      <c r="H110" s="90"/>
      <c r="I110" s="30"/>
      <c r="J110" s="90"/>
      <c r="K110" s="30"/>
      <c r="L110" s="90"/>
      <c r="M110" s="30"/>
    </row>
    <row r="111" spans="1:13" ht="2.1" customHeight="1" x14ac:dyDescent="0.25">
      <c r="B111" s="11"/>
      <c r="G111" s="30"/>
      <c r="H111" s="90"/>
      <c r="I111" s="30"/>
      <c r="J111" s="90"/>
      <c r="K111" s="30"/>
      <c r="L111" s="90"/>
      <c r="M111" s="30"/>
    </row>
    <row r="112" spans="1:13" ht="21.9" customHeight="1" x14ac:dyDescent="0.25">
      <c r="A112" s="246" t="str">
        <f>+A56</f>
        <v>The accompanying notes are integral part of these financial information.</v>
      </c>
      <c r="B112" s="246"/>
      <c r="C112" s="246"/>
      <c r="D112" s="246"/>
      <c r="E112" s="246"/>
      <c r="F112" s="246"/>
      <c r="G112" s="246"/>
      <c r="H112" s="246"/>
      <c r="I112" s="246"/>
      <c r="J112" s="246"/>
      <c r="K112" s="246"/>
      <c r="L112" s="246"/>
      <c r="M112" s="246"/>
    </row>
  </sheetData>
  <mergeCells count="8">
    <mergeCell ref="A112:M112"/>
    <mergeCell ref="G62:I62"/>
    <mergeCell ref="K62:M62"/>
    <mergeCell ref="G6:I6"/>
    <mergeCell ref="K6:M6"/>
    <mergeCell ref="A56:M56"/>
    <mergeCell ref="G99:I99"/>
    <mergeCell ref="K99:M99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7db67a-e52d-4eec-9932-55859d50c4f8">
      <Terms xmlns="http://schemas.microsoft.com/office/infopath/2007/PartnerControls"/>
    </lcf76f155ced4ddcb4097134ff3c332f>
    <TaxCatchAll xmlns="3ca593e5-d4b9-4db7-b030-b3d84c2328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1D478AB0B7045A6241C50A1DAF173" ma:contentTypeVersion="10" ma:contentTypeDescription="Create a new document." ma:contentTypeScope="" ma:versionID="47cc18831bc8500acd24e869f4475cef">
  <xsd:schema xmlns:xsd="http://www.w3.org/2001/XMLSchema" xmlns:xs="http://www.w3.org/2001/XMLSchema" xmlns:p="http://schemas.microsoft.com/office/2006/metadata/properties" xmlns:ns2="dc7db67a-e52d-4eec-9932-55859d50c4f8" xmlns:ns3="3ca593e5-d4b9-4db7-b030-b3d84c232854" targetNamespace="http://schemas.microsoft.com/office/2006/metadata/properties" ma:root="true" ma:fieldsID="550084bb17e0b303d8987cb355b09ba0" ns2:_="" ns3:_="">
    <xsd:import namespace="dc7db67a-e52d-4eec-9932-55859d50c4f8"/>
    <xsd:import namespace="3ca593e5-d4b9-4db7-b030-b3d84c232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7db67a-e52d-4eec-9932-55859d50c4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593e5-d4b9-4db7-b030-b3d84c23285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950b5a4-c4dd-4e01-9e67-4f6aba0e0c47}" ma:internalName="TaxCatchAll" ma:showField="CatchAllData" ma:web="3ca593e5-d4b9-4db7-b030-b3d84c232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11DD37-E7FA-4A3D-BEB3-B18164526486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3ca593e5-d4b9-4db7-b030-b3d84c232854"/>
    <ds:schemaRef ds:uri="dc7db67a-e52d-4eec-9932-55859d50c4f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24A52CF-6B73-4F3B-9692-0C67E2D56B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7db67a-e52d-4eec-9932-55859d50c4f8"/>
    <ds:schemaRef ds:uri="3ca593e5-d4b9-4db7-b030-b3d84c232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8BC879-3398-4CB7-9BB7-4B3C2919E8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2-3</vt:lpstr>
      <vt:lpstr>PL 4 (3 M)</vt:lpstr>
      <vt:lpstr>PL 5 (9 M)</vt:lpstr>
      <vt:lpstr>EQ 6</vt:lpstr>
      <vt:lpstr>EQ 7</vt:lpstr>
      <vt:lpstr>CF 8-9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Aurora HQ</cp:lastModifiedBy>
  <cp:revision/>
  <cp:lastPrinted>2025-11-12T06:25:03Z</cp:lastPrinted>
  <dcterms:created xsi:type="dcterms:W3CDTF">2009-01-23T10:19:39Z</dcterms:created>
  <dcterms:modified xsi:type="dcterms:W3CDTF">2025-11-12T08:38:38Z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0x01010020D1D478AB0B7045A6241C50A1DAF173</vt:lpwstr>
  </property>
  <property fmtid="{D5CDD505-2E9C-101B-9397-08002B2CF9AE}" pid="5" name="MediaServiceImageTags">
    <vt:lpwstr/>
  </property>
</Properties>
</file>