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mazarsglobalcloud.sharepoint.com/sites/THA-AsphereGroup/Shared Documents/2025/3rd Quarter/08 Draft FS Q3'25/Final FS Q3'25/Sent to SET/"/>
    </mc:Choice>
  </mc:AlternateContent>
  <xr:revisionPtr revIDLastSave="46" documentId="8_{186FE517-189E-4BC3-8820-4BBB75FD34A5}" xr6:coauthVersionLast="47" xr6:coauthVersionMax="47" xr10:uidLastSave="{0FD77338-759D-4231-A121-B0A451BCC2B3}"/>
  <bookViews>
    <workbookView xWindow="-110" yWindow="-110" windowWidth="19420" windowHeight="10300" tabRatio="752" activeTab="4" xr2:uid="{B7204306-77E6-4DED-AA03-4F678CF4B5CA}"/>
  </bookViews>
  <sheets>
    <sheet name="TBS 3-5" sheetId="1" r:id="rId1"/>
    <sheet name="TPL 6-7_3M" sheetId="2" r:id="rId2"/>
    <sheet name="TPL 8-9_9M" sheetId="3" r:id="rId3"/>
    <sheet name="TEQ 10 (Conso)" sheetId="4" r:id="rId4"/>
    <sheet name="TEQ 11 (Company)" sheetId="5" r:id="rId5"/>
    <sheet name="TCF 12-13" sheetId="6" r:id="rId6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0">'TBS 3-5'!#REF!</definedName>
    <definedName name="\p" localSheetId="4">'TEQ 11 (Company)'!#REF!</definedName>
    <definedName name="\p" localSheetId="1">'TPL 6-7_3M'!#REF!</definedName>
    <definedName name="\p" localSheetId="2">'TPL 8-9_9M'!#REF!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4">'TEQ 11 (Company)'!#REF!</definedName>
    <definedName name="aa" localSheetId="1">'TPL 6-7_3M'!#REF!</definedName>
    <definedName name="aa" localSheetId="2">'TPL 8-9_9M'!#REF!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1">'TPL 6-7_3M'!#REF!</definedName>
    <definedName name="bswip" localSheetId="2">'TPL 8-9_9M'!#REF!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1">'TPL 6-7_3M'!#REF!</definedName>
    <definedName name="ColorArea" localSheetId="2">'TPL 8-9_9M'!#REF!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4">'TEQ 11 (Company)'!#REF!</definedName>
    <definedName name="_xlnm.Database" localSheetId="1">'TPL 6-7_3M'!#REF!</definedName>
    <definedName name="_xlnm.Database" localSheetId="2">'TPL 8-9_9M'!#REF!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5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localSheetId="2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5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localSheetId="2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4">'TEQ 11 (Company)'!#REF!</definedName>
    <definedName name="LEASE" localSheetId="1">'TPL 6-7_3M'!#REF!</definedName>
    <definedName name="LEASE" localSheetId="2">'TPL 8-9_9M'!#REF!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5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localSheetId="2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1">'TPL 6-7_3M'!#REF!</definedName>
    <definedName name="p_1" localSheetId="2">'TPL 8-9_9M'!#REF!</definedName>
    <definedName name="p_1">#REF!</definedName>
    <definedName name="p_2" localSheetId="1">'TPL 6-7_3M'!#REF!</definedName>
    <definedName name="p_2" localSheetId="2">'TPL 8-9_9M'!#REF!</definedName>
    <definedName name="p_2">#REF!</definedName>
    <definedName name="p_3" localSheetId="1">'TPL 6-7_3M'!#REF!</definedName>
    <definedName name="p_3" localSheetId="2">'TPL 8-9_9M'!#REF!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>#REF!</definedName>
    <definedName name="_xlnm.Print_Area" localSheetId="0">'TBS 3-5'!$A$1:$J$144</definedName>
    <definedName name="_xlnm.Print_Area" localSheetId="5">'TCF 12-13'!$A$1:$J$88</definedName>
    <definedName name="_xlnm.Print_Area" localSheetId="3">'TEQ 10 (Conso)'!$A$1:$AF$37</definedName>
    <definedName name="_xlnm.Print_Area" localSheetId="4">'TEQ 11 (Company)'!$A$1:$V$33</definedName>
    <definedName name="_xlnm.Print_Area" localSheetId="1">'TPL 6-7_3M'!$A$1:$J$70</definedName>
    <definedName name="_xlnm.Print_Area" localSheetId="2">'TPL 8-9_9M'!$A$1:$J$71</definedName>
    <definedName name="_xlnm.Print_Area">#REF!</definedName>
    <definedName name="PRINT_AREA_MI" localSheetId="4">'TEQ 11 (Company)'!#REF!</definedName>
    <definedName name="PRINT_AREA_MI" localSheetId="1">'TPL 6-7_3M'!#REF!</definedName>
    <definedName name="PRINT_AREA_MI" localSheetId="2">'TPL 8-9_9M'!#REF!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4">'TEQ 11 (Company)'!#REF!</definedName>
    <definedName name="Print_Titles_MI" localSheetId="1">'TPL 6-7_3M'!#REF!</definedName>
    <definedName name="Print_Titles_MI" localSheetId="2">'TPL 8-9_9M'!#REF!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5" l="1"/>
  <c r="Z23" i="4"/>
  <c r="Z22" i="4"/>
  <c r="Z21" i="4"/>
  <c r="Z20" i="4"/>
  <c r="Z19" i="4"/>
  <c r="Z18" i="4"/>
  <c r="AB22" i="4"/>
  <c r="AF22" i="4" s="1"/>
  <c r="AB21" i="4"/>
  <c r="AF21" i="4" s="1"/>
  <c r="AB20" i="4"/>
  <c r="AF20" i="4" s="1"/>
  <c r="AB19" i="4"/>
  <c r="AF19" i="4" s="1"/>
  <c r="AB18" i="4"/>
  <c r="AF18" i="4" s="1"/>
  <c r="F119" i="1"/>
  <c r="F121" i="1" s="1"/>
  <c r="J83" i="6"/>
  <c r="H83" i="6"/>
  <c r="F83" i="6"/>
  <c r="D83" i="6"/>
  <c r="D75" i="6"/>
  <c r="J75" i="6"/>
  <c r="H75" i="6"/>
  <c r="F75" i="6"/>
  <c r="J65" i="6"/>
  <c r="H65" i="6"/>
  <c r="F65" i="6"/>
  <c r="D65" i="6"/>
  <c r="I42" i="6"/>
  <c r="G42" i="6"/>
  <c r="E42" i="6"/>
  <c r="C29" i="6"/>
  <c r="H29" i="6"/>
  <c r="P31" i="5"/>
  <c r="N31" i="5"/>
  <c r="L31" i="5"/>
  <c r="J31" i="5"/>
  <c r="H31" i="5"/>
  <c r="T29" i="5"/>
  <c r="V29" i="5" s="1"/>
  <c r="F31" i="5"/>
  <c r="R31" i="5"/>
  <c r="T25" i="5"/>
  <c r="U22" i="5"/>
  <c r="S22" i="5"/>
  <c r="R22" i="5"/>
  <c r="Q22" i="5"/>
  <c r="P22" i="5"/>
  <c r="O22" i="5"/>
  <c r="N22" i="5"/>
  <c r="M22" i="5"/>
  <c r="L22" i="5"/>
  <c r="K22" i="5"/>
  <c r="J22" i="5"/>
  <c r="J119" i="1" s="1"/>
  <c r="J121" i="1" s="1"/>
  <c r="I22" i="5"/>
  <c r="H22" i="5"/>
  <c r="F22" i="5"/>
  <c r="E22" i="5"/>
  <c r="D22" i="5"/>
  <c r="T20" i="5"/>
  <c r="V20" i="5" s="1"/>
  <c r="T18" i="5"/>
  <c r="V18" i="5" s="1"/>
  <c r="T17" i="5"/>
  <c r="V17" i="5" s="1"/>
  <c r="T14" i="5"/>
  <c r="U35" i="4"/>
  <c r="R35" i="4"/>
  <c r="P35" i="4"/>
  <c r="T35" i="4"/>
  <c r="V32" i="4"/>
  <c r="Z32" i="4" s="1"/>
  <c r="AB32" i="4" s="1"/>
  <c r="AF32" i="4" s="1"/>
  <c r="V31" i="4"/>
  <c r="N35" i="4"/>
  <c r="L35" i="4"/>
  <c r="J35" i="4"/>
  <c r="H35" i="4"/>
  <c r="F35" i="4"/>
  <c r="D35" i="4"/>
  <c r="V28" i="4"/>
  <c r="Z28" i="4" s="1"/>
  <c r="AD25" i="4"/>
  <c r="X25" i="4"/>
  <c r="T25" i="4"/>
  <c r="R25" i="4"/>
  <c r="P25" i="4"/>
  <c r="N25" i="4"/>
  <c r="L25" i="4"/>
  <c r="J25" i="4"/>
  <c r="H25" i="4"/>
  <c r="F25" i="4"/>
  <c r="D25" i="4"/>
  <c r="AB23" i="4"/>
  <c r="AF23" i="4" s="1"/>
  <c r="V23" i="4"/>
  <c r="V22" i="4"/>
  <c r="V21" i="4"/>
  <c r="V20" i="4"/>
  <c r="V19" i="4"/>
  <c r="V18" i="4"/>
  <c r="V15" i="4"/>
  <c r="Z15" i="4" s="1"/>
  <c r="AB15" i="4" s="1"/>
  <c r="AF15" i="4" s="1"/>
  <c r="J63" i="3"/>
  <c r="H63" i="3"/>
  <c r="F63" i="3"/>
  <c r="D63" i="3"/>
  <c r="J58" i="3"/>
  <c r="F58" i="3"/>
  <c r="D58" i="3"/>
  <c r="H58" i="3"/>
  <c r="J41" i="3"/>
  <c r="J42" i="3" s="1"/>
  <c r="H41" i="3"/>
  <c r="F41" i="3"/>
  <c r="F42" i="3" s="1"/>
  <c r="D41" i="3"/>
  <c r="H42" i="3"/>
  <c r="D42" i="3"/>
  <c r="J11" i="3"/>
  <c r="J20" i="3" s="1"/>
  <c r="J22" i="3" s="1"/>
  <c r="J43" i="3" s="1"/>
  <c r="F11" i="3"/>
  <c r="F20" i="3" s="1"/>
  <c r="D11" i="3"/>
  <c r="D20" i="3" s="1"/>
  <c r="J62" i="2"/>
  <c r="F62" i="2"/>
  <c r="D62" i="2"/>
  <c r="H62" i="2"/>
  <c r="J57" i="2"/>
  <c r="F57" i="2"/>
  <c r="H57" i="2"/>
  <c r="D57" i="2"/>
  <c r="J40" i="2"/>
  <c r="J41" i="2" s="1"/>
  <c r="F40" i="2"/>
  <c r="F41" i="2" s="1"/>
  <c r="D40" i="2"/>
  <c r="H40" i="2"/>
  <c r="H41" i="2"/>
  <c r="J11" i="2"/>
  <c r="J19" i="2" s="1"/>
  <c r="J21" i="2" s="1"/>
  <c r="F11" i="2"/>
  <c r="F19" i="2" s="1"/>
  <c r="F21" i="2" s="1"/>
  <c r="D11" i="2"/>
  <c r="H11" i="2"/>
  <c r="H19" i="2" s="1"/>
  <c r="H21" i="2" s="1"/>
  <c r="D119" i="1"/>
  <c r="D121" i="1" s="1"/>
  <c r="H119" i="1"/>
  <c r="H121" i="1" s="1"/>
  <c r="J77" i="1"/>
  <c r="J78" i="1" s="1"/>
  <c r="F77" i="1"/>
  <c r="F78" i="1" s="1"/>
  <c r="H77" i="1"/>
  <c r="J69" i="1"/>
  <c r="F69" i="1"/>
  <c r="D69" i="1"/>
  <c r="H69" i="1"/>
  <c r="J33" i="1"/>
  <c r="F33" i="1"/>
  <c r="H33" i="1"/>
  <c r="J19" i="1"/>
  <c r="F19" i="1"/>
  <c r="T22" i="5" l="1"/>
  <c r="V25" i="4"/>
  <c r="F22" i="3"/>
  <c r="F43" i="3" s="1"/>
  <c r="F29" i="6"/>
  <c r="F38" i="6" s="1"/>
  <c r="F42" i="6" s="1"/>
  <c r="H42" i="2"/>
  <c r="J42" i="2"/>
  <c r="F42" i="2"/>
  <c r="F122" i="1"/>
  <c r="H78" i="1"/>
  <c r="H122" i="1" s="1"/>
  <c r="J34" i="1"/>
  <c r="F34" i="1"/>
  <c r="J122" i="1"/>
  <c r="D29" i="6"/>
  <c r="D38" i="6" s="1"/>
  <c r="D42" i="6" s="1"/>
  <c r="D22" i="3"/>
  <c r="D43" i="3" s="1"/>
  <c r="V33" i="4"/>
  <c r="Z33" i="4" s="1"/>
  <c r="AB33" i="4" s="1"/>
  <c r="AF33" i="4" s="1"/>
  <c r="V14" i="5"/>
  <c r="V22" i="5" s="1"/>
  <c r="V25" i="5"/>
  <c r="AF25" i="4"/>
  <c r="Z31" i="4"/>
  <c r="AB31" i="4" s="1"/>
  <c r="AF31" i="4" s="1"/>
  <c r="H38" i="6"/>
  <c r="H42" i="6" s="1"/>
  <c r="J29" i="6"/>
  <c r="J38" i="6" s="1"/>
  <c r="J42" i="6" s="1"/>
  <c r="D77" i="1"/>
  <c r="D78" i="1" s="1"/>
  <c r="D122" i="1" s="1"/>
  <c r="Z25" i="4"/>
  <c r="D19" i="1"/>
  <c r="D19" i="2"/>
  <c r="D21" i="2" s="1"/>
  <c r="D42" i="2" s="1"/>
  <c r="AB25" i="4"/>
  <c r="H19" i="1"/>
  <c r="H34" i="1" s="1"/>
  <c r="D33" i="1"/>
  <c r="D41" i="2"/>
  <c r="H11" i="3"/>
  <c r="H20" i="3" s="1"/>
  <c r="H22" i="3" s="1"/>
  <c r="H43" i="3" s="1"/>
  <c r="AB28" i="4"/>
  <c r="AD35" i="4"/>
  <c r="X35" i="4"/>
  <c r="T28" i="5"/>
  <c r="V28" i="5" s="1"/>
  <c r="V31" i="5" l="1"/>
  <c r="Z35" i="4"/>
  <c r="T31" i="5"/>
  <c r="AF28" i="4"/>
  <c r="AF35" i="4" s="1"/>
  <c r="AB35" i="4"/>
  <c r="D34" i="1"/>
  <c r="V35" i="4"/>
</calcChain>
</file>

<file path=xl/sharedStrings.xml><?xml version="1.0" encoding="utf-8"?>
<sst xmlns="http://schemas.openxmlformats.org/spreadsheetml/2006/main" count="452" uniqueCount="246">
  <si>
    <t>บริษัท แอสเฟียร์ อินโนเวชั่นส์ จำกัด (มหาชน)</t>
  </si>
  <si>
    <t xml:space="preserve">งบฐานะการเงิน </t>
  </si>
  <si>
    <t>ณ วันที่ 30 กันยายน 2568</t>
  </si>
  <si>
    <t>(หน่วย : พันบาท)</t>
  </si>
  <si>
    <t>งบการเงินรวม</t>
  </si>
  <si>
    <t>งบการเงินเฉพาะกิจการ</t>
  </si>
  <si>
    <t>30 กันยายน 2568</t>
  </si>
  <si>
    <t>31 ธันวาคม 2567</t>
  </si>
  <si>
    <t>(ยังไม่ได้ตรวจสอบ</t>
  </si>
  <si>
    <t>หมายเหตุ</t>
  </si>
  <si>
    <t>แต่สอบทานแล้ว)</t>
  </si>
  <si>
    <t xml:space="preserve"> (ตรวจสอบแล้ว) 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</si>
  <si>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</si>
  <si>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</si>
  <si>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</si>
  <si>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</si>
  <si>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</si>
  <si>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</si>
  <si>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9, 26</t>
  </si>
  <si>
    <t>ค่าสิทธิ์จ่ายล่วงหน้า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</si>
  <si>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</si>
  <si>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</si>
  <si>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</si>
  <si>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</si>
  <si>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สินทรัพย์ทางการเงินที่วัดมูลค่าด้วยมูลค่ายุติธรรม</t>
  </si>
  <si>
    <t xml:space="preserve">   ผ่านกำไรขาดทุนเบ็ดเสร็จอื่น</t>
  </si>
  <si>
    <t>เงินลงทุนในบริษัทย่อย</t>
  </si>
  <si>
    <t>13 (ก)</t>
  </si>
  <si>
    <t>เงินลงทุนในบริษัทร่วม</t>
  </si>
  <si>
    <t>13 (ข)</t>
  </si>
  <si>
    <t>เงินลงทุนในกิจการร่วมค้า</t>
  </si>
  <si>
    <t>13 (ค)</t>
  </si>
  <si>
    <t>อุปกรณ์</t>
  </si>
  <si>
    <t>สินทรัพย์สิทธิการใช้</t>
  </si>
  <si>
    <t>สินทรัพย์ไม่มีตัวตน</t>
  </si>
  <si>
    <t xml:space="preserve">ภาษีเงินได้รอตัดบัญชี-หนี้สิน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</si>
  <si>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</si>
  <si>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</si>
  <si>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</si>
  <si>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            กรรมการ  ___________________________________________</t>
  </si>
  <si>
    <r>
      <t xml:space="preserve">งบฐานะการเงิน </t>
    </r>
    <r>
      <rPr>
        <sz val="14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</si>
  <si>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</si>
  <si>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</si>
  <si>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</si>
  <si>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</si>
  <si>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</si>
  <si>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</si>
  <si>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รายได้รับล่วงหน้า</t>
  </si>
  <si>
    <t>ส่วนของหนี้สินตามสัญญาเช่า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</si>
  <si>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</si>
  <si>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</si>
  <si>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</si>
  <si>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</si>
  <si>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</si>
  <si>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</si>
  <si>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</si>
  <si>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</si>
  <si>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ประมาณการหนี้สินไม่หมุนเวียนอื่น</t>
  </si>
  <si>
    <t xml:space="preserve">รวมหนี้สินไม่หมุนเวียน </t>
  </si>
  <si>
    <t>รวมหนี้สิน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</si>
  <si>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</si>
  <si>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</si>
  <si>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</si>
  <si>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</si>
  <si>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 xml:space="preserve">      หุ้นสามัญจำนวน 514,224,168 หุ้น มูลค่าหุ้นละ 0.5 บาท</t>
  </si>
  <si>
    <t xml:space="preserve">      หุ้นสามัญจำนวน 499,246,766 หุ้น มูลค่าหุ้นละ 0.5 บาท</t>
  </si>
  <si>
    <t xml:space="preserve">   ทุนที่ออกและชำระแล้ว</t>
  </si>
  <si>
    <t>ส่วนเกินมูลค่าหุ้น</t>
  </si>
  <si>
    <t>สำรองส่วนทุนจากการจ่ายโดยใช้หุ้นเป็นเกณฑ์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</si>
  <si>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</si>
  <si>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</si>
  <si>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</si>
  <si>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</si>
  <si>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</si>
  <si>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</si>
  <si>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</si>
  <si>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</si>
  <si>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 xml:space="preserve">งบกำไรขาดทุนเบ็ดเสร็จ </t>
  </si>
  <si>
    <t>สำหรับงวดสามเดือนสิ้นสุดวันที่ 30 กันยายน 2568 (ยังไม่ได้ตรวจสอบ แต่สอบทานแล้ว)</t>
  </si>
  <si>
    <t>2568</t>
  </si>
  <si>
    <t>2567</t>
  </si>
  <si>
    <t>รายได้จากการให้บริการ</t>
  </si>
  <si>
    <t>ต้นทุนการให้บริการ</t>
  </si>
  <si>
    <t>กำไรขั้นต้น</t>
  </si>
  <si>
    <t>รายได้เงินปันผล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</si>
  <si>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</si>
  <si>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</si>
  <si>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</si>
  <si>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</si>
  <si>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ส่วนแบ่งกำไรจากเงินลงทุนในบริษัทร่วม</t>
  </si>
  <si>
    <t>ส่วนแบ่งกำไร (ขาดทุน) จากเงินลงทุนในกิจการร่วมค้า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</si>
  <si>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</si>
  <si>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</si>
  <si>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</si>
  <si>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กำไร (ขาดทุน) เบ็ดเสร็จอื่น:</t>
  </si>
  <si>
    <t>รายการที่อาจถูกจัดประเภทรายการใหม่ไว้ใน</t>
  </si>
  <si>
    <t xml:space="preserve">    กำไรหรือขาดทุนในภายหลัง</t>
  </si>
  <si>
    <t>ผลต่างของอัตราแลกเปลี่ยนจากการแปลงค่า</t>
  </si>
  <si>
    <t xml:space="preserve">    งบการเงินที่เป็นเงินตราต่างประเทศ</t>
  </si>
  <si>
    <t>รวมรายการที่อาจถูกจัดประเภทรายการใหม่</t>
  </si>
  <si>
    <t xml:space="preserve">    ไว้ในกำไรหรือขาดทุนในภายหลัง</t>
  </si>
  <si>
    <t>รายการที่จะไม่จัดประเภทรายการใหม่ไว้ใน</t>
  </si>
  <si>
    <t>กำไรจากเงินลงทุนในตราสารทุนที่กำหนดให้วัดมูลค่า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</si>
  <si>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</t>
  </si>
  <si>
    <t>กำไรจากการขายเงินลงทุนในตราสารทุนที่กำหนดให้วัดมูลค่า</t>
  </si>
  <si>
    <t xml:space="preserve">   ด้วยมูลค่ายุติธรรรมผ่านกำไรขาดทุนเบ็ดเสร็จอื่น</t>
  </si>
  <si>
    <t>การวัดมูลค่าใหม่ของภาระผูกพันผลประโยชน์พนักงาน</t>
  </si>
  <si>
    <t>ภาษีเงินได้ของรายการที่จะไม่ถูกจัดประเภทใหม่</t>
  </si>
  <si>
    <t>รวมรายการที่จะไม่จัดประเภทรายการใหม่</t>
  </si>
  <si>
    <t xml:space="preserve">    ไปยังกำไรหรือขาดทุนในภายหลัง</t>
  </si>
  <si>
    <t>กำไรเบ็ดเสร็จอื่นสำหรับงวด - สุทธิจากภาษี</t>
  </si>
  <si>
    <t>กำไรเบ็ดเสร็จรวมสำหรับงวด</t>
  </si>
  <si>
    <r>
      <t xml:space="preserve">งบกำไรขาดทุนเบ็ดเสร็จ </t>
    </r>
    <r>
      <rPr>
        <sz val="14"/>
        <color theme="1"/>
        <rFont val="Angsana New"/>
        <family val="1"/>
      </rPr>
      <t>(ต่อ)</t>
    </r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</si>
  <si>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</si>
  <si>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</si>
  <si>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</si>
  <si>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</si>
  <si>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กำไรต่อหุ้น</t>
  </si>
  <si>
    <t>บาท</t>
  </si>
  <si>
    <t>กำไรต่อหุ้นขั้นพื้นฐาน</t>
  </si>
  <si>
    <t>กำไรต่อหุ้นปรับลด</t>
  </si>
  <si>
    <t>งบกำไรขาดทุนเบ็ดเสร็จ</t>
  </si>
  <si>
    <t>สำหรับงวดเก้าเดือนสิ้นสุดวันที่ 30 กันยายน 2568 (ยังไม่ได้ตรวจสอบ แต่สอบทานแล้ว)</t>
  </si>
  <si>
    <t>กำไรจากการขายเงินลงทุนในบริษัทย่อย</t>
  </si>
  <si>
    <t>ผลกำไร(ขาดทุน)จากเงินลงทุนในตราสารทุนที่กำหนดให้วัดมูลค่า</t>
  </si>
  <si>
    <t xml:space="preserve">ผลกำไรจากการขายเงินลงทุนในตราสารทุนที่กำหนดให้วัดมูลค่า </t>
  </si>
  <si>
    <t>กำไร (ขาดทุน) เบ็ดเสร็จอื่นสำหรับงวด - สุทธิจากภาษี</t>
  </si>
  <si>
    <t xml:space="preserve">งบการเปลี่ยนแปลงส่วนของผู้ถือหุ้น </t>
  </si>
  <si>
    <t>ส่วนของผู้เป็นเจ้าของของบริษัทใหญ่</t>
  </si>
  <si>
    <t>กำไร (ขาดทุน) เบ็ดเสร็จอื่น</t>
  </si>
  <si>
    <t>ผลกำไรจาก</t>
  </si>
  <si>
    <t>ผลกำไร (ขาดทุน) จาก</t>
  </si>
  <si>
    <t>ส่วนเกินจากการ</t>
  </si>
  <si>
    <t>สำรองส่วนทุนจาก</t>
  </si>
  <si>
    <t>จัดสรรแล้ว -</t>
  </si>
  <si>
    <t>ผลต่างจากการแปลงค่า</t>
  </si>
  <si>
    <t>การวัดมูลค่าใหม่ของ</t>
  </si>
  <si>
    <t>เงินลงทุนในตราสารทุน</t>
  </si>
  <si>
    <t>เปลี่ยนแปลง</t>
  </si>
  <si>
    <t>รวมองค์ประกอบอื่น</t>
  </si>
  <si>
    <t>รวมส่วนของ</t>
  </si>
  <si>
    <t>ทุนที่ออกและ</t>
  </si>
  <si>
    <t>ส่วนเกิน</t>
  </si>
  <si>
    <t>การจ่ายโดยใช้</t>
  </si>
  <si>
    <t>ทุนสำรอง</t>
  </si>
  <si>
    <t>งบการเงินที่เป็น</t>
  </si>
  <si>
    <t>ผลประโยชน์พนักงาน</t>
  </si>
  <si>
    <t>ให้วัดมูลค่ายุติธรรมผ่าน</t>
  </si>
  <si>
    <t>รวมกำไรขาดทุน</t>
  </si>
  <si>
    <t>สัดส่วนการลงทุน</t>
  </si>
  <si>
    <t>ของส่วนของ</t>
  </si>
  <si>
    <t>ผู้เป็นเจ้าของ</t>
  </si>
  <si>
    <t>ส่วนได้เสียที่ไม่มี</t>
  </si>
  <si>
    <t>ชำระแล้ว</t>
  </si>
  <si>
    <t>มูลค่าหุ้น</t>
  </si>
  <si>
    <t>หุ้นเป็นเกณฑ์</t>
  </si>
  <si>
    <t>ตามกฎหมาย</t>
  </si>
  <si>
    <t>ยังไม่ได้จัดสรร</t>
  </si>
  <si>
    <t>หุ้นทุนซื้อคืน</t>
  </si>
  <si>
    <t>เงินตราต่างประเทศ</t>
  </si>
  <si>
    <t>ที่กำหนดไว้</t>
  </si>
  <si>
    <t xml:space="preserve">ขาดทุนเบ็ดเสร็จอื่น </t>
  </si>
  <si>
    <t xml:space="preserve">เบ็ดเสร็จอื่น </t>
  </si>
  <si>
    <t>ในบริษัทย่อย</t>
  </si>
  <si>
    <t>ผู้ถือหุ้น</t>
  </si>
  <si>
    <t>ของบริษัทใหญ่</t>
  </si>
  <si>
    <t>อำนาจควบคุม</t>
  </si>
  <si>
    <t>ยอดคงเหลือ ณ วันที่ 1 มกราคม 2567</t>
  </si>
  <si>
    <t>การเปลี่ยนแปลงในส่วนของผู้ถือหุ้นสำหรับงวด</t>
  </si>
  <si>
    <t>การจ่ายโดยใช้หุ้นเป็นเกณฑ์</t>
  </si>
  <si>
    <t>ส่วนเกินทุนจากใบสำคัญแสดงสิทธิหมดอายุ</t>
  </si>
  <si>
    <t xml:space="preserve">จัดสรรเป็นสำรองตามกฎหมาย </t>
  </si>
  <si>
    <t>การซื้อหุ้นทุนซื้อคืน</t>
  </si>
  <si>
    <t>ลดทุนจดทะเบียนและตัดหุ้นทุนซื้อคืน</t>
  </si>
  <si>
    <t>กำไร (ขาดทุน) เบ็ดเสร็จรวมสำหรับงวด</t>
  </si>
  <si>
    <t>ยอดคงเหลือวันที่ 30 กันยายน 2567</t>
  </si>
  <si>
    <t>ยอดคงเหลือ ณ วันที่ 1 มกราคม 2568</t>
  </si>
  <si>
    <t>การจำหน่ายเงินลงทุนในบริษัทย่อย</t>
  </si>
  <si>
    <t>13 (ง)</t>
  </si>
  <si>
    <t>เงินปันผลจ่าย</t>
  </si>
  <si>
    <t>ยอดคงเหลือวันที่ 30 กันยายน 2568</t>
  </si>
  <si>
    <r>
      <t>งบการเปลี่ยนแปลงส่วนของผู้ถือหุ้น</t>
    </r>
    <r>
      <rPr>
        <sz val="14"/>
        <rFont val="Angsana New"/>
        <family val="1"/>
      </rPr>
      <t xml:space="preserve"> (ต่อ)</t>
    </r>
  </si>
  <si>
    <t>ที่ให้วัดมูลค่ายุติธรรมผ่าน</t>
  </si>
  <si>
    <t>ทุนสำรองตามกฎหมาย</t>
  </si>
  <si>
    <t>ขาดทุนเบ็ดเสร็จอื่น</t>
  </si>
  <si>
    <t>ของส่วนของผู้ถือหุ้น</t>
  </si>
  <si>
    <t>การลดทุนจดทะเบียนและตัดหุ้นทุนซื้อคืน</t>
  </si>
  <si>
    <t xml:space="preserve">งบกระแสเงินสด </t>
  </si>
  <si>
    <t xml:space="preserve">กระแสเงินสดจากกิจกรรมดำเนินงาน </t>
  </si>
  <si>
    <t>รายการปรับปรุง</t>
  </si>
  <si>
    <t>ค่าเสื่อมราคาและค่าตัดจำหน่าย</t>
  </si>
  <si>
    <t>ค่าเผื่อ (กลับรายการ) ขาดทุนจากการด้อยค่าค่าสิทธิ์ล่วงหน้า</t>
  </si>
  <si>
    <t xml:space="preserve">ขาดทุนจากการตัดจำหน่ายค่าสิทธิ์จ่ายล่วงหน้า </t>
  </si>
  <si>
    <t>ขาดทุนจากการตัดจำหน่ายสินทรัพย์ไม่มีตัวตน</t>
  </si>
  <si>
    <t>กลับรายการขาดทุนจากการด้อยค่าของสินทรัพย์ไม่มีตัวตน</t>
  </si>
  <si>
    <t>(กำไร) ขาดทุนจากการเปลี่ยนแปลงมูลค่า</t>
  </si>
  <si>
    <t>สินทรัพย์ทางการเงินที่ยังไม่เกิดขึ้นจริง</t>
  </si>
  <si>
    <t>กำไรจากการจำหน่ายสินทรัพย์ทางการเงินอื่น</t>
  </si>
  <si>
    <t>กำไรจากการจำหน่ายอุปกรณ์</t>
  </si>
  <si>
    <t>(กำไร) ขาดทุนจากอัตราแลกเปลี่ยนที่ยังไม่เกิดขึ้นจริง</t>
  </si>
  <si>
    <t>ค่าใช้จ่ายผลประโยชน์พนักงาน</t>
  </si>
  <si>
    <t>เงินปันผลรับ</t>
  </si>
  <si>
    <t>ดอกเบี้ยรับ</t>
  </si>
  <si>
    <t>ส่วนแบ่ง (กำไร) ขาดทุนจากเงินลงทุนในกิจการร่วมค้า</t>
  </si>
  <si>
    <t>กระแสเงินสดก่อนการเปลี่ยนแปลงในสินทรัพย์และหนี้สินดำเนินงาน</t>
  </si>
  <si>
    <t>การเปลี่ยนแปลงในสินทรัพย์และหนี้สินดำเนินงาน</t>
  </si>
  <si>
    <t>ลูกหนี้การค้าและลูกหนี้อื่น</t>
  </si>
  <si>
    <t>ค่าสิทธิจ่ายล่วงหน้า</t>
  </si>
  <si>
    <t>เจ้าหนี้การค้าและเจ้าหนี้อื่น</t>
  </si>
  <si>
    <t>หนี้สินหมุนเวียนอื่น</t>
  </si>
  <si>
    <t>เงินสดได้มาจากกิจกรรมดำเนินงาน</t>
  </si>
  <si>
    <t>ดอกเบี้ยจ่าย</t>
  </si>
  <si>
    <t>จ่ายภาษีเงินได้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</si>
  <si>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</si>
  <si>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4"/>
        <color indexed="8"/>
        <rFont val="Angsana New"/>
        <family val="1"/>
      </rPr>
      <t>(ต่อ)</t>
    </r>
  </si>
  <si>
    <t>กระแสเงินสดจากกิจกรรมลงทุน</t>
  </si>
  <si>
    <t>เงินสดรับจากการขายสินทรัพย์ทางการเงินหมุนเวียนอื่น</t>
  </si>
  <si>
    <t>เงินสดจ่ายซื้ออุปกรณ์</t>
  </si>
  <si>
    <t>เงินสดจ่ายซื้อสินทรัพย์ไม่มีตัวตน</t>
  </si>
  <si>
    <t>เงินสดจ่ายเพื่อให้กู้ยืมระยะสั้นแก่กิจการที่เกี่ยวข้องกัน</t>
  </si>
  <si>
    <t>เงินสดรับ (จ่าย) ลงทุนในสินทรัพย์ทางการเงินที่วัดมูลค่า</t>
  </si>
  <si>
    <t>ด้วยมูลค่ายุติธรรมผ่านกำไรขาดทุนเบ็ดเสร็จอื่น</t>
  </si>
  <si>
    <t xml:space="preserve">เงินฝากธนาคารที่มีภาระค้ำประกันเพิ่มขึ้น </t>
  </si>
  <si>
    <t>เงินสดรับจากการขายเงินลงทุนในบริษัทย่อย</t>
  </si>
  <si>
    <t xml:space="preserve">เงินสดรับจากการจำหน่ายอุปกรณ์ </t>
  </si>
  <si>
    <t>เงินสดรับจากดอกเบี้ยรับ</t>
  </si>
  <si>
    <t>เงินสดรับจากเงินปันผลในเงินลงทุน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</si>
  <si>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</si>
  <si>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</si>
  <si>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เงินสดรับค่าหุ้นจากการใช้สิทธิใบสำคัญแสดงสิทธิ</t>
  </si>
  <si>
    <t>เงินสดจ่ายเงินกู้ยืมระยะสั้นจากกิจการที่เกี่ยวข้องกัน</t>
  </si>
  <si>
    <t>เงินสดจ่ายเงินกู้ยืมระยะยาวจากสถาบันการเงิน</t>
  </si>
  <si>
    <t>เงินสดจ่ายหุ้นซื้อคืน</t>
  </si>
  <si>
    <t>เงินสดจ่ายดอกเบี้ยจ่าย</t>
  </si>
  <si>
    <t>เงินสดจ่ายชำระหนี้สินตามสัญญาเช่า</t>
  </si>
  <si>
    <t>เงินสดสุทธิใช้ไปในกิจกรรมจัดหาเงิน</t>
  </si>
  <si>
    <t>ผลต่างจากการแปลงค่างบการเงิน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</si>
  <si>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</si>
  <si>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เงินสดและรายการเทียบเท่าเงินสดต้นงวด</t>
  </si>
  <si>
    <t>กำไร (ขาดทุน) จากอัตราแลกเปลี่ยนที่ยังไม่เกิดขึ้นจริง</t>
  </si>
  <si>
    <t>ของเงินสดและรายการเทียบเท่าเงินสด</t>
  </si>
  <si>
    <t>เงินสดและรายการเทียบเท่าเงินสดปลายงวด</t>
  </si>
  <si>
    <t>รายการที่ไม่ใช่เงินสด</t>
  </si>
  <si>
    <t>ซื้ออุปกรณ์โดยยังไม่ได้ชำระเงิน</t>
  </si>
  <si>
    <t>ซื้อสินทรัพย์ไม่มีตัวตนโดยยังไม่ได้ชำระเงิน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</si>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</sst>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;&quot;-&quot;;@"/>
    <numFmt numFmtId="166" formatCode="#,##0;\(#,##0\);\-"/>
    <numFmt numFmtId="167" formatCode="#,##0;\(#,##0\)"/>
    <numFmt numFmtId="168" formatCode="#,##0,"/>
    <numFmt numFmtId="169" formatCode="#,##0\ [$€-1];[Red]\-#,##0\ [$€-1]"/>
    <numFmt numFmtId="170" formatCode="#,##0\ ;\(#,##0\);&quot;- &quot;"/>
  </numFmts>
  <fonts count="16">
    <font>
      <sz val="11"/>
      <color theme="1"/>
      <name val="Aptos Narrow"/>
      <family val="2"/>
      <scheme val="minor"/>
    </font>
    <font>
      <sz val="14"/>
      <name val="CordiaUPC"/>
      <family val="2"/>
      <charset val="222"/>
    </font>
    <font>
      <b/>
      <sz val="14"/>
      <name val="Angsana New"/>
      <family val="1"/>
    </font>
    <font>
      <sz val="12"/>
      <name val="Times New Roman"/>
      <family val="1"/>
    </font>
    <font>
      <sz val="14"/>
      <name val="Angsana New"/>
      <family val="1"/>
    </font>
    <font>
      <sz val="14"/>
      <name val="Cordia New"/>
      <family val="2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sz val="14"/>
      <color theme="1"/>
      <name val="Angsana New"/>
      <family val="1"/>
    </font>
    <font>
      <u/>
      <sz val="14"/>
      <name val="Angsana New"/>
      <family val="1"/>
    </font>
    <font>
      <sz val="14"/>
      <color rgb="FFFF0000"/>
      <name val="Angsana New"/>
      <family val="1"/>
    </font>
    <font>
      <sz val="14"/>
      <color theme="1"/>
      <name val="Arial"/>
      <family val="2"/>
    </font>
    <font>
      <sz val="14"/>
      <name val="Angsana New"/>
      <family val="1"/>
      <charset val="222"/>
    </font>
    <font>
      <sz val="14"/>
      <color theme="1"/>
      <name val="Angsana New"/>
      <family val="1"/>
      <charset val="222"/>
    </font>
    <font>
      <sz val="14"/>
      <color indexed="8"/>
      <name val="Angsana New"/>
      <family val="1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5" fillId="0" borderId="0"/>
    <xf numFmtId="43" fontId="15" fillId="0" borderId="0" applyFont="0" applyFill="0" applyBorder="0" applyAlignment="0" applyProtection="0"/>
  </cellStyleXfs>
  <cellXfs count="324">
    <xf numFmtId="0" fontId="0" fillId="0" borderId="0" xfId="0"/>
    <xf numFmtId="37" fontId="2" fillId="0" borderId="0" xfId="1" applyNumberFormat="1" applyFont="1" applyAlignment="1">
      <alignment horizontal="left" vertical="top"/>
    </xf>
    <xf numFmtId="164" fontId="2" fillId="0" borderId="0" xfId="2" applyNumberFormat="1" applyFont="1" applyAlignment="1">
      <alignment horizontal="left" vertical="top"/>
    </xf>
    <xf numFmtId="37" fontId="4" fillId="0" borderId="0" xfId="1" applyNumberFormat="1" applyFont="1" applyAlignment="1">
      <alignment vertical="top"/>
    </xf>
    <xf numFmtId="37" fontId="2" fillId="0" borderId="1" xfId="1" applyNumberFormat="1" applyFont="1" applyBorder="1" applyAlignment="1">
      <alignment horizontal="left" vertical="top"/>
    </xf>
    <xf numFmtId="165" fontId="2" fillId="0" borderId="1" xfId="1" applyNumberFormat="1" applyFont="1" applyBorder="1" applyAlignment="1">
      <alignment horizontal="left" vertical="top"/>
    </xf>
    <xf numFmtId="164" fontId="2" fillId="0" borderId="1" xfId="2" applyNumberFormat="1" applyFont="1" applyBorder="1" applyAlignment="1">
      <alignment horizontal="right" vertical="top"/>
    </xf>
    <xf numFmtId="165" fontId="2" fillId="0" borderId="0" xfId="1" applyNumberFormat="1" applyFont="1" applyAlignment="1">
      <alignment horizontal="left" vertical="top"/>
    </xf>
    <xf numFmtId="164" fontId="2" fillId="0" borderId="0" xfId="2" applyNumberFormat="1" applyFont="1" applyAlignment="1">
      <alignment horizontal="right" vertical="top"/>
    </xf>
    <xf numFmtId="0" fontId="4" fillId="0" borderId="0" xfId="1" applyFont="1" applyAlignment="1">
      <alignment vertical="top"/>
    </xf>
    <xf numFmtId="0" fontId="2" fillId="0" borderId="0" xfId="3" applyFont="1" applyAlignment="1">
      <alignment horizontal="center" vertical="center"/>
    </xf>
    <xf numFmtId="165" fontId="6" fillId="0" borderId="0" xfId="4" applyNumberFormat="1" applyFont="1" applyAlignment="1">
      <alignment horizontal="center" vertical="center"/>
    </xf>
    <xf numFmtId="166" fontId="2" fillId="0" borderId="0" xfId="5" applyNumberFormat="1" applyFont="1" applyAlignment="1">
      <alignment horizontal="center" vertical="center"/>
    </xf>
    <xf numFmtId="165" fontId="2" fillId="0" borderId="0" xfId="6" applyNumberFormat="1" applyFont="1" applyAlignment="1">
      <alignment horizontal="center" vertical="top"/>
    </xf>
    <xf numFmtId="167" fontId="2" fillId="0" borderId="0" xfId="3" applyNumberFormat="1" applyFont="1" applyAlignment="1">
      <alignment horizontal="center" vertical="top"/>
    </xf>
    <xf numFmtId="167" fontId="2" fillId="0" borderId="0" xfId="2" applyNumberFormat="1" applyFont="1" applyBorder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2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top"/>
    </xf>
    <xf numFmtId="167" fontId="2" fillId="0" borderId="1" xfId="3" applyNumberFormat="1" applyFont="1" applyBorder="1" applyAlignment="1">
      <alignment horizontal="center" vertical="top"/>
    </xf>
    <xf numFmtId="167" fontId="2" fillId="0" borderId="0" xfId="2" applyNumberFormat="1" applyFont="1" applyAlignment="1">
      <alignment horizontal="center" vertical="top"/>
    </xf>
    <xf numFmtId="165" fontId="2" fillId="0" borderId="0" xfId="6" applyNumberFormat="1" applyFont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166" fontId="2" fillId="0" borderId="0" xfId="5" applyNumberFormat="1" applyFont="1" applyAlignment="1">
      <alignment horizontal="right" vertical="center"/>
    </xf>
    <xf numFmtId="0" fontId="2" fillId="0" borderId="0" xfId="1" applyFont="1" applyAlignment="1">
      <alignment vertical="top"/>
    </xf>
    <xf numFmtId="165" fontId="4" fillId="0" borderId="0" xfId="1" applyNumberFormat="1" applyFont="1" applyAlignment="1">
      <alignment horizontal="center" vertical="top"/>
    </xf>
    <xf numFmtId="164" fontId="4" fillId="0" borderId="0" xfId="2" applyNumberFormat="1" applyFont="1" applyAlignment="1">
      <alignment horizontal="right" vertical="top"/>
    </xf>
    <xf numFmtId="165" fontId="4" fillId="0" borderId="0" xfId="1" applyNumberFormat="1" applyFont="1" applyAlignment="1">
      <alignment vertical="top"/>
    </xf>
    <xf numFmtId="0" fontId="4" fillId="0" borderId="0" xfId="1" applyFont="1" applyAlignment="1">
      <alignment horizontal="left" vertical="top"/>
    </xf>
    <xf numFmtId="165" fontId="4" fillId="0" borderId="0" xfId="6" applyNumberFormat="1" applyFont="1" applyAlignment="1">
      <alignment horizontal="right" vertical="top"/>
    </xf>
    <xf numFmtId="168" fontId="4" fillId="0" borderId="0" xfId="6" applyNumberFormat="1" applyFont="1" applyAlignment="1">
      <alignment horizontal="right" vertical="top"/>
    </xf>
    <xf numFmtId="165" fontId="4" fillId="0" borderId="1" xfId="6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top"/>
    </xf>
    <xf numFmtId="165" fontId="2" fillId="0" borderId="1" xfId="6" applyNumberFormat="1" applyFont="1" applyFill="1" applyBorder="1" applyAlignment="1">
      <alignment horizontal="right" vertical="top"/>
    </xf>
    <xf numFmtId="165" fontId="2" fillId="0" borderId="0" xfId="6" applyNumberFormat="1" applyFont="1" applyFill="1" applyAlignment="1">
      <alignment horizontal="right" vertical="top"/>
    </xf>
    <xf numFmtId="168" fontId="2" fillId="0" borderId="0" xfId="6" applyNumberFormat="1" applyFont="1" applyFill="1" applyAlignment="1">
      <alignment horizontal="right" vertical="top"/>
    </xf>
    <xf numFmtId="165" fontId="4" fillId="0" borderId="0" xfId="6" applyNumberFormat="1" applyFont="1" applyFill="1" applyAlignment="1">
      <alignment horizontal="right" vertical="top"/>
    </xf>
    <xf numFmtId="168" fontId="4" fillId="0" borderId="0" xfId="6" applyNumberFormat="1" applyFont="1" applyFill="1" applyAlignment="1">
      <alignment horizontal="right" vertical="top"/>
    </xf>
    <xf numFmtId="165" fontId="4" fillId="0" borderId="0" xfId="2" applyNumberFormat="1" applyFont="1" applyAlignment="1">
      <alignment horizontal="right" vertical="center"/>
    </xf>
    <xf numFmtId="165" fontId="6" fillId="0" borderId="1" xfId="6" applyNumberFormat="1" applyFont="1" applyBorder="1" applyAlignment="1">
      <alignment horizontal="right" vertical="top"/>
    </xf>
    <xf numFmtId="165" fontId="2" fillId="0" borderId="0" xfId="6" applyNumberFormat="1" applyFont="1" applyAlignment="1">
      <alignment horizontal="right" vertical="top"/>
    </xf>
    <xf numFmtId="168" fontId="2" fillId="0" borderId="0" xfId="6" applyNumberFormat="1" applyFont="1" applyAlignment="1">
      <alignment horizontal="right" vertical="top"/>
    </xf>
    <xf numFmtId="165" fontId="2" fillId="0" borderId="2" xfId="6" applyNumberFormat="1" applyFont="1" applyBorder="1" applyAlignment="1">
      <alignment horizontal="right" vertical="top"/>
    </xf>
    <xf numFmtId="165" fontId="2" fillId="0" borderId="0" xfId="1" applyNumberFormat="1" applyFont="1" applyAlignment="1">
      <alignment vertical="top"/>
    </xf>
    <xf numFmtId="168" fontId="2" fillId="0" borderId="0" xfId="1" applyNumberFormat="1" applyFont="1" applyAlignment="1">
      <alignment vertical="top"/>
    </xf>
    <xf numFmtId="164" fontId="4" fillId="0" borderId="0" xfId="2" applyNumberFormat="1" applyFont="1" applyAlignment="1">
      <alignment vertical="top"/>
    </xf>
    <xf numFmtId="166" fontId="4" fillId="0" borderId="0" xfId="1" applyNumberFormat="1" applyFont="1" applyAlignment="1">
      <alignment horizontal="right" vertical="top"/>
    </xf>
    <xf numFmtId="166" fontId="4" fillId="0" borderId="0" xfId="6" applyNumberFormat="1" applyFont="1" applyAlignment="1">
      <alignment horizontal="right" vertical="top"/>
    </xf>
    <xf numFmtId="168" fontId="4" fillId="0" borderId="0" xfId="1" applyNumberFormat="1" applyFont="1" applyAlignment="1">
      <alignment horizontal="right" vertical="top"/>
    </xf>
    <xf numFmtId="0" fontId="8" fillId="0" borderId="0" xfId="1" applyFont="1" applyAlignment="1">
      <alignment horizontal="left" vertical="top"/>
    </xf>
    <xf numFmtId="169" fontId="4" fillId="0" borderId="0" xfId="1" applyNumberFormat="1" applyFont="1" applyAlignment="1">
      <alignment horizontal="center" vertical="top"/>
    </xf>
    <xf numFmtId="166" fontId="4" fillId="0" borderId="1" xfId="6" applyNumberFormat="1" applyFont="1" applyBorder="1" applyAlignment="1">
      <alignment horizontal="right" vertical="top"/>
    </xf>
    <xf numFmtId="166" fontId="6" fillId="0" borderId="1" xfId="1" applyNumberFormat="1" applyFont="1" applyBorder="1" applyAlignment="1">
      <alignment horizontal="right" vertical="top"/>
    </xf>
    <xf numFmtId="166" fontId="2" fillId="0" borderId="0" xfId="6" applyNumberFormat="1" applyFont="1" applyAlignment="1">
      <alignment horizontal="right" vertical="top"/>
    </xf>
    <xf numFmtId="166" fontId="6" fillId="0" borderId="1" xfId="6" applyNumberFormat="1" applyFont="1" applyBorder="1" applyAlignment="1">
      <alignment horizontal="right" vertical="top"/>
    </xf>
    <xf numFmtId="166" fontId="2" fillId="0" borderId="0" xfId="1" applyNumberFormat="1" applyFont="1" applyAlignment="1">
      <alignment horizontal="right" vertical="top"/>
    </xf>
    <xf numFmtId="168" fontId="2" fillId="0" borderId="0" xfId="1" applyNumberFormat="1" applyFont="1" applyAlignment="1">
      <alignment horizontal="right" vertical="top"/>
    </xf>
    <xf numFmtId="0" fontId="4" fillId="0" borderId="0" xfId="5" applyFont="1" applyAlignment="1">
      <alignment vertical="top"/>
    </xf>
    <xf numFmtId="164" fontId="4" fillId="0" borderId="0" xfId="2" applyNumberFormat="1" applyFont="1" applyFill="1" applyAlignment="1">
      <alignment horizontal="right" vertical="top"/>
    </xf>
    <xf numFmtId="165" fontId="4" fillId="0" borderId="0" xfId="6" applyNumberFormat="1" applyFont="1" applyAlignment="1">
      <alignment vertical="top"/>
    </xf>
    <xf numFmtId="165" fontId="8" fillId="0" borderId="0" xfId="5" applyNumberFormat="1" applyFont="1" applyAlignment="1">
      <alignment horizontal="right" vertical="top"/>
    </xf>
    <xf numFmtId="164" fontId="8" fillId="0" borderId="0" xfId="2" applyNumberFormat="1" applyFont="1" applyAlignment="1">
      <alignment horizontal="right" vertical="top"/>
    </xf>
    <xf numFmtId="165" fontId="4" fillId="0" borderId="0" xfId="5" applyNumberFormat="1" applyFont="1" applyAlignment="1">
      <alignment vertical="top"/>
    </xf>
    <xf numFmtId="0" fontId="6" fillId="0" borderId="0" xfId="1" applyFont="1" applyAlignment="1">
      <alignment vertical="top"/>
    </xf>
    <xf numFmtId="165" fontId="9" fillId="0" borderId="0" xfId="5" applyNumberFormat="1" applyFont="1" applyAlignment="1">
      <alignment horizontal="center" vertical="top"/>
    </xf>
    <xf numFmtId="164" fontId="9" fillId="0" borderId="0" xfId="2" applyNumberFormat="1" applyFont="1" applyAlignment="1">
      <alignment horizontal="right" vertical="top"/>
    </xf>
    <xf numFmtId="0" fontId="4" fillId="0" borderId="0" xfId="7" applyFont="1" applyAlignment="1">
      <alignment horizontal="center" vertical="center"/>
    </xf>
    <xf numFmtId="165" fontId="4" fillId="0" borderId="2" xfId="6" applyNumberFormat="1" applyFont="1" applyBorder="1" applyAlignment="1">
      <alignment horizontal="right" vertical="top"/>
    </xf>
    <xf numFmtId="168" fontId="4" fillId="0" borderId="0" xfId="6" applyNumberFormat="1" applyFont="1" applyAlignment="1">
      <alignment vertical="top"/>
    </xf>
    <xf numFmtId="165" fontId="4" fillId="0" borderId="0" xfId="6" applyNumberFormat="1" applyFont="1" applyBorder="1" applyAlignment="1">
      <alignment horizontal="right" vertical="top"/>
    </xf>
    <xf numFmtId="168" fontId="4" fillId="0" borderId="0" xfId="5" applyNumberFormat="1" applyFont="1" applyAlignment="1">
      <alignment vertical="top"/>
    </xf>
    <xf numFmtId="43" fontId="4" fillId="0" borderId="0" xfId="2" applyFont="1" applyAlignment="1">
      <alignment vertical="top"/>
    </xf>
    <xf numFmtId="166" fontId="8" fillId="0" borderId="1" xfId="6" applyNumberFormat="1" applyFont="1" applyBorder="1" applyAlignment="1">
      <alignment horizontal="right" vertical="top"/>
    </xf>
    <xf numFmtId="0" fontId="4" fillId="0" borderId="0" xfId="1" quotePrefix="1" applyFont="1" applyAlignment="1">
      <alignment vertical="top"/>
    </xf>
    <xf numFmtId="168" fontId="2" fillId="0" borderId="0" xfId="6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0" fontId="10" fillId="0" borderId="0" xfId="1" applyFont="1" applyAlignment="1">
      <alignment vertical="top"/>
    </xf>
    <xf numFmtId="168" fontId="10" fillId="0" borderId="0" xfId="1" applyNumberFormat="1" applyFont="1" applyAlignment="1">
      <alignment horizontal="right" vertical="top"/>
    </xf>
    <xf numFmtId="164" fontId="10" fillId="0" borderId="0" xfId="2" applyNumberFormat="1" applyFont="1" applyAlignment="1">
      <alignment horizontal="right" vertical="top"/>
    </xf>
    <xf numFmtId="37" fontId="6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37" fontId="6" fillId="0" borderId="0" xfId="1" applyNumberFormat="1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167" fontId="8" fillId="0" borderId="3" xfId="4" applyNumberFormat="1" applyFont="1" applyBorder="1" applyAlignment="1">
      <alignment horizontal="right" vertical="center"/>
    </xf>
    <xf numFmtId="165" fontId="8" fillId="0" borderId="3" xfId="4" applyNumberFormat="1" applyFont="1" applyBorder="1" applyAlignment="1">
      <alignment horizontal="center" vertical="center"/>
    </xf>
    <xf numFmtId="165" fontId="8" fillId="0" borderId="3" xfId="4" applyNumberFormat="1" applyFont="1" applyBorder="1" applyAlignment="1">
      <alignment horizontal="right" vertical="center"/>
    </xf>
    <xf numFmtId="167" fontId="8" fillId="0" borderId="1" xfId="4" applyNumberFormat="1" applyFont="1" applyBorder="1" applyAlignment="1">
      <alignment horizontal="right" vertical="center"/>
    </xf>
    <xf numFmtId="165" fontId="8" fillId="0" borderId="1" xfId="4" applyNumberFormat="1" applyFont="1" applyBorder="1" applyAlignment="1">
      <alignment horizontal="center" vertical="center"/>
    </xf>
    <xf numFmtId="165" fontId="8" fillId="0" borderId="1" xfId="4" applyNumberFormat="1" applyFont="1" applyBorder="1" applyAlignment="1">
      <alignment horizontal="right" vertical="center"/>
    </xf>
    <xf numFmtId="167" fontId="6" fillId="0" borderId="1" xfId="4" applyNumberFormat="1" applyFont="1" applyBorder="1" applyAlignment="1">
      <alignment horizontal="right" vertical="center"/>
    </xf>
    <xf numFmtId="0" fontId="6" fillId="0" borderId="0" xfId="3" applyFont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167" fontId="2" fillId="0" borderId="1" xfId="3" quotePrefix="1" applyNumberFormat="1" applyFont="1" applyBorder="1" applyAlignment="1">
      <alignment horizontal="center" vertical="top"/>
    </xf>
    <xf numFmtId="0" fontId="11" fillId="0" borderId="0" xfId="3" applyFont="1" applyAlignment="1">
      <alignment horizontal="center" vertical="center"/>
    </xf>
    <xf numFmtId="164" fontId="8" fillId="0" borderId="0" xfId="4" applyNumberFormat="1" applyFont="1" applyAlignment="1">
      <alignment vertical="center"/>
    </xf>
    <xf numFmtId="170" fontId="8" fillId="0" borderId="0" xfId="8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164" fontId="8" fillId="0" borderId="0" xfId="4" applyNumberFormat="1" applyFont="1" applyAlignment="1">
      <alignment horizontal="right" vertical="center"/>
    </xf>
    <xf numFmtId="164" fontId="8" fillId="0" borderId="0" xfId="4" applyNumberFormat="1" applyFont="1" applyFill="1" applyAlignment="1">
      <alignment horizontal="right" vertical="center"/>
    </xf>
    <xf numFmtId="164" fontId="4" fillId="0" borderId="0" xfId="4" applyNumberFormat="1" applyFont="1" applyAlignment="1">
      <alignment horizontal="right" vertical="top"/>
    </xf>
    <xf numFmtId="164" fontId="4" fillId="0" borderId="0" xfId="4" applyNumberFormat="1" applyFont="1" applyAlignment="1">
      <alignment horizontal="right" vertical="center"/>
    </xf>
    <xf numFmtId="164" fontId="8" fillId="0" borderId="1" xfId="4" applyNumberFormat="1" applyFont="1" applyBorder="1" applyAlignment="1">
      <alignment horizontal="right" vertical="center"/>
    </xf>
    <xf numFmtId="164" fontId="4" fillId="0" borderId="1" xfId="4" applyNumberFormat="1" applyFont="1" applyBorder="1" applyAlignment="1">
      <alignment horizontal="right" vertical="top"/>
    </xf>
    <xf numFmtId="164" fontId="4" fillId="0" borderId="0" xfId="4" applyNumberFormat="1" applyFont="1" applyAlignment="1">
      <alignment vertical="center"/>
    </xf>
    <xf numFmtId="170" fontId="6" fillId="0" borderId="0" xfId="8" applyNumberFormat="1" applyFont="1" applyAlignment="1">
      <alignment vertical="top"/>
    </xf>
    <xf numFmtId="164" fontId="12" fillId="0" borderId="0" xfId="4" applyNumberFormat="1" applyFont="1" applyAlignment="1">
      <alignment horizontal="right" vertical="top"/>
    </xf>
    <xf numFmtId="164" fontId="13" fillId="0" borderId="0" xfId="4" applyNumberFormat="1" applyFont="1" applyAlignment="1">
      <alignment horizontal="right" vertical="center"/>
    </xf>
    <xf numFmtId="164" fontId="13" fillId="0" borderId="0" xfId="4" applyNumberFormat="1" applyFont="1" applyAlignment="1">
      <alignment horizontal="right" vertical="top"/>
    </xf>
    <xf numFmtId="170" fontId="8" fillId="0" borderId="0" xfId="7" applyNumberFormat="1" applyFont="1" applyAlignment="1">
      <alignment vertical="top"/>
    </xf>
    <xf numFmtId="164" fontId="8" fillId="0" borderId="0" xfId="4" applyNumberFormat="1" applyFont="1" applyAlignment="1">
      <alignment horizontal="right" vertical="top"/>
    </xf>
    <xf numFmtId="170" fontId="8" fillId="0" borderId="0" xfId="8" applyNumberFormat="1" applyFont="1" applyAlignment="1">
      <alignment vertical="top"/>
    </xf>
    <xf numFmtId="0" fontId="8" fillId="0" borderId="0" xfId="1" applyFont="1" applyAlignment="1">
      <alignment vertical="top"/>
    </xf>
    <xf numFmtId="0" fontId="11" fillId="0" borderId="0" xfId="1" applyFont="1" applyAlignment="1">
      <alignment horizontal="center" vertical="center"/>
    </xf>
    <xf numFmtId="0" fontId="4" fillId="0" borderId="0" xfId="8" applyFont="1" applyAlignment="1">
      <alignment horizontal="left" vertical="top"/>
    </xf>
    <xf numFmtId="164" fontId="4" fillId="0" borderId="0" xfId="4" applyNumberFormat="1" applyFont="1" applyFill="1" applyAlignment="1">
      <alignment horizontal="right" vertical="top"/>
    </xf>
    <xf numFmtId="164" fontId="4" fillId="0" borderId="0" xfId="4" applyNumberFormat="1" applyFont="1" applyFill="1" applyAlignment="1">
      <alignment horizontal="right" vertical="center"/>
    </xf>
    <xf numFmtId="0" fontId="6" fillId="0" borderId="0" xfId="1" applyFont="1" applyAlignment="1">
      <alignment vertical="center"/>
    </xf>
    <xf numFmtId="164" fontId="12" fillId="0" borderId="0" xfId="4" applyNumberFormat="1" applyFont="1" applyFill="1" applyAlignment="1">
      <alignment horizontal="right" vertical="top"/>
    </xf>
    <xf numFmtId="164" fontId="13" fillId="0" borderId="0" xfId="4" applyNumberFormat="1" applyFont="1" applyFill="1" applyAlignment="1">
      <alignment horizontal="right" vertical="center"/>
    </xf>
    <xf numFmtId="37" fontId="11" fillId="0" borderId="0" xfId="1" applyNumberFormat="1" applyFont="1" applyAlignment="1">
      <alignment horizontal="center" vertical="center"/>
    </xf>
    <xf numFmtId="164" fontId="8" fillId="0" borderId="0" xfId="4" applyNumberFormat="1" applyFont="1" applyAlignment="1">
      <alignment horizontal="center" vertical="center"/>
    </xf>
    <xf numFmtId="49" fontId="8" fillId="0" borderId="0" xfId="7" applyNumberFormat="1" applyFont="1" applyAlignment="1">
      <alignment vertical="center"/>
    </xf>
    <xf numFmtId="49" fontId="6" fillId="0" borderId="0" xfId="7" applyNumberFormat="1" applyFont="1" applyAlignment="1">
      <alignment vertical="center"/>
    </xf>
    <xf numFmtId="164" fontId="2" fillId="0" borderId="1" xfId="4" applyNumberFormat="1" applyFont="1" applyBorder="1" applyAlignment="1">
      <alignment horizontal="right" vertical="top"/>
    </xf>
    <xf numFmtId="164" fontId="6" fillId="0" borderId="0" xfId="4" applyNumberFormat="1" applyFont="1" applyAlignment="1">
      <alignment horizontal="right" vertical="center"/>
    </xf>
    <xf numFmtId="164" fontId="6" fillId="0" borderId="1" xfId="4" applyNumberFormat="1" applyFont="1" applyBorder="1" applyAlignment="1">
      <alignment horizontal="right" vertical="center"/>
    </xf>
    <xf numFmtId="49" fontId="6" fillId="0" borderId="0" xfId="8" applyNumberFormat="1" applyFont="1" applyAlignment="1">
      <alignment vertical="center"/>
    </xf>
    <xf numFmtId="164" fontId="2" fillId="0" borderId="2" xfId="4" applyNumberFormat="1" applyFont="1" applyBorder="1" applyAlignment="1">
      <alignment horizontal="right" vertical="top"/>
    </xf>
    <xf numFmtId="164" fontId="6" fillId="0" borderId="0" xfId="4" applyNumberFormat="1" applyFont="1" applyAlignment="1">
      <alignment horizontal="center" vertical="center"/>
    </xf>
    <xf numFmtId="167" fontId="8" fillId="0" borderId="0" xfId="1" applyNumberFormat="1" applyFont="1" applyAlignment="1">
      <alignment horizontal="right" vertical="center"/>
    </xf>
    <xf numFmtId="41" fontId="8" fillId="0" borderId="0" xfId="1" applyNumberFormat="1" applyFont="1" applyAlignment="1">
      <alignment horizontal="center" vertical="center"/>
    </xf>
    <xf numFmtId="41" fontId="8" fillId="0" borderId="0" xfId="2" applyNumberFormat="1" applyFont="1" applyAlignment="1">
      <alignment horizontal="center" vertical="center"/>
    </xf>
    <xf numFmtId="167" fontId="8" fillId="0" borderId="0" xfId="8" applyNumberFormat="1" applyFont="1" applyAlignment="1">
      <alignment horizontal="right" vertical="center"/>
    </xf>
    <xf numFmtId="164" fontId="8" fillId="0" borderId="0" xfId="8" applyNumberFormat="1" applyFont="1" applyAlignment="1">
      <alignment vertical="center"/>
    </xf>
    <xf numFmtId="0" fontId="4" fillId="0" borderId="0" xfId="8" applyFont="1" applyAlignment="1">
      <alignment horizontal="left" vertical="center"/>
    </xf>
    <xf numFmtId="164" fontId="8" fillId="0" borderId="1" xfId="4" applyNumberFormat="1" applyFont="1" applyBorder="1" applyAlignment="1">
      <alignment vertical="center"/>
    </xf>
    <xf numFmtId="164" fontId="4" fillId="0" borderId="2" xfId="4" applyNumberFormat="1" applyFont="1" applyBorder="1" applyAlignment="1">
      <alignment horizontal="right" vertical="top"/>
    </xf>
    <xf numFmtId="164" fontId="8" fillId="0" borderId="0" xfId="8" applyNumberFormat="1" applyFont="1" applyAlignment="1">
      <alignment horizontal="center" vertical="center"/>
    </xf>
    <xf numFmtId="0" fontId="2" fillId="0" borderId="0" xfId="8" applyFont="1" applyAlignment="1">
      <alignment vertical="center"/>
    </xf>
    <xf numFmtId="167" fontId="2" fillId="0" borderId="1" xfId="4" quotePrefix="1" applyNumberFormat="1" applyFont="1" applyBorder="1" applyAlignment="1">
      <alignment horizontal="right" vertical="center"/>
    </xf>
    <xf numFmtId="0" fontId="2" fillId="0" borderId="0" xfId="3" applyFont="1" applyAlignment="1">
      <alignment horizontal="right" vertical="center"/>
    </xf>
    <xf numFmtId="0" fontId="4" fillId="0" borderId="0" xfId="8" applyFont="1" applyAlignment="1">
      <alignment vertical="center"/>
    </xf>
    <xf numFmtId="43" fontId="4" fillId="0" borderId="2" xfId="4" applyFont="1" applyBorder="1" applyAlignment="1">
      <alignment horizontal="right" vertical="center"/>
    </xf>
    <xf numFmtId="43" fontId="4" fillId="0" borderId="0" xfId="4" applyFont="1" applyAlignment="1">
      <alignment vertical="center"/>
    </xf>
    <xf numFmtId="166" fontId="2" fillId="0" borderId="1" xfId="5" quotePrefix="1" applyNumberFormat="1" applyFont="1" applyBorder="1" applyAlignment="1">
      <alignment horizontal="center" vertical="center"/>
    </xf>
    <xf numFmtId="167" fontId="8" fillId="0" borderId="0" xfId="2" applyNumberFormat="1" applyFont="1" applyAlignment="1">
      <alignment horizontal="right" vertical="center"/>
    </xf>
    <xf numFmtId="41" fontId="8" fillId="0" borderId="0" xfId="2" applyNumberFormat="1" applyFont="1" applyAlignment="1">
      <alignment horizontal="right" vertical="center"/>
    </xf>
    <xf numFmtId="0" fontId="8" fillId="0" borderId="0" xfId="2" applyNumberFormat="1" applyFont="1" applyAlignment="1">
      <alignment horizontal="center" vertical="center"/>
    </xf>
    <xf numFmtId="165" fontId="4" fillId="0" borderId="0" xfId="9" applyNumberFormat="1" applyFont="1" applyAlignment="1">
      <alignment horizontal="right" vertical="top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37" fontId="2" fillId="0" borderId="1" xfId="1" applyNumberFormat="1" applyFont="1" applyBorder="1" applyAlignment="1">
      <alignment horizontal="left" vertical="center"/>
    </xf>
    <xf numFmtId="37" fontId="2" fillId="0" borderId="0" xfId="1" applyNumberFormat="1" applyFont="1" applyAlignment="1">
      <alignment horizontal="left" vertical="center"/>
    </xf>
    <xf numFmtId="167" fontId="2" fillId="0" borderId="0" xfId="1" applyNumberFormat="1" applyFont="1" applyAlignment="1">
      <alignment horizontal="right" vertical="center"/>
    </xf>
    <xf numFmtId="167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4" fillId="0" borderId="0" xfId="7" applyFont="1" applyAlignment="1">
      <alignment vertical="center" wrapText="1"/>
    </xf>
    <xf numFmtId="167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167" fontId="2" fillId="0" borderId="0" xfId="7" applyNumberFormat="1" applyFont="1" applyAlignment="1">
      <alignment horizontal="right" vertical="center"/>
    </xf>
    <xf numFmtId="0" fontId="2" fillId="0" borderId="0" xfId="7" applyFont="1" applyAlignment="1">
      <alignment horizontal="center" vertical="center"/>
    </xf>
    <xf numFmtId="0" fontId="4" fillId="0" borderId="0" xfId="7" applyFont="1" applyAlignment="1">
      <alignment vertical="center"/>
    </xf>
    <xf numFmtId="167" fontId="4" fillId="0" borderId="0" xfId="7" applyNumberFormat="1" applyFont="1" applyAlignment="1">
      <alignment horizontal="right" vertical="center"/>
    </xf>
    <xf numFmtId="167" fontId="2" fillId="0" borderId="3" xfId="7" applyNumberFormat="1" applyFont="1" applyBorder="1" applyAlignment="1">
      <alignment horizontal="center" vertical="center"/>
    </xf>
    <xf numFmtId="167" fontId="2" fillId="0" borderId="3" xfId="7" applyNumberFormat="1" applyFont="1" applyBorder="1" applyAlignment="1">
      <alignment horizontal="center" vertical="center" wrapText="1"/>
    </xf>
    <xf numFmtId="167" fontId="2" fillId="0" borderId="0" xfId="7" applyNumberFormat="1" applyFont="1" applyAlignment="1">
      <alignment horizontal="center" vertical="center" wrapText="1"/>
    </xf>
    <xf numFmtId="165" fontId="2" fillId="0" borderId="0" xfId="7" applyNumberFormat="1" applyFont="1" applyAlignment="1">
      <alignment horizontal="right" vertical="center"/>
    </xf>
    <xf numFmtId="165" fontId="2" fillId="0" borderId="0" xfId="7" applyNumberFormat="1" applyFont="1" applyAlignment="1">
      <alignment vertical="center"/>
    </xf>
    <xf numFmtId="165" fontId="4" fillId="0" borderId="0" xfId="7" applyNumberFormat="1" applyFont="1" applyAlignment="1">
      <alignment horizontal="right" vertical="center"/>
    </xf>
    <xf numFmtId="167" fontId="2" fillId="0" borderId="0" xfId="7" applyNumberFormat="1" applyFont="1" applyAlignment="1">
      <alignment horizontal="center" vertical="center"/>
    </xf>
    <xf numFmtId="167" fontId="2" fillId="0" borderId="0" xfId="5" applyNumberFormat="1" applyFont="1" applyAlignment="1">
      <alignment horizontal="center" vertical="center"/>
    </xf>
    <xf numFmtId="165" fontId="4" fillId="0" borderId="0" xfId="7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7" fontId="4" fillId="0" borderId="0" xfId="7" applyNumberFormat="1" applyFont="1" applyAlignment="1">
      <alignment horizontal="center" vertical="center"/>
    </xf>
    <xf numFmtId="167" fontId="2" fillId="0" borderId="0" xfId="3" applyNumberFormat="1" applyFont="1" applyAlignment="1">
      <alignment horizontal="center" vertical="center"/>
    </xf>
    <xf numFmtId="165" fontId="2" fillId="0" borderId="0" xfId="5" applyNumberFormat="1" applyFont="1" applyAlignment="1">
      <alignment horizontal="right" vertical="center"/>
    </xf>
    <xf numFmtId="165" fontId="2" fillId="0" borderId="0" xfId="7" applyNumberFormat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165" fontId="2" fillId="0" borderId="0" xfId="5" applyNumberFormat="1" applyFont="1" applyAlignment="1">
      <alignment horizontal="center" vertical="center"/>
    </xf>
    <xf numFmtId="166" fontId="2" fillId="0" borderId="5" xfId="10" applyNumberFormat="1" applyFont="1" applyBorder="1" applyAlignment="1">
      <alignment horizontal="center" vertical="center"/>
    </xf>
    <xf numFmtId="167" fontId="2" fillId="0" borderId="1" xfId="7" applyNumberFormat="1" applyFont="1" applyBorder="1" applyAlignment="1">
      <alignment horizontal="center" vertical="center"/>
    </xf>
    <xf numFmtId="165" fontId="2" fillId="0" borderId="1" xfId="3" applyNumberFormat="1" applyFont="1" applyBorder="1" applyAlignment="1">
      <alignment horizontal="center" vertical="center"/>
    </xf>
    <xf numFmtId="165" fontId="2" fillId="0" borderId="0" xfId="3" applyNumberFormat="1" applyFont="1" applyAlignment="1">
      <alignment horizontal="right" vertical="center"/>
    </xf>
    <xf numFmtId="167" fontId="2" fillId="0" borderId="1" xfId="5" applyNumberFormat="1" applyFont="1" applyBorder="1" applyAlignment="1">
      <alignment horizontal="center" vertical="center"/>
    </xf>
    <xf numFmtId="165" fontId="2" fillId="0" borderId="1" xfId="7" applyNumberFormat="1" applyFont="1" applyBorder="1" applyAlignment="1">
      <alignment horizontal="center" vertical="center"/>
    </xf>
    <xf numFmtId="164" fontId="2" fillId="0" borderId="0" xfId="4" applyNumberFormat="1" applyFont="1" applyAlignment="1">
      <alignment horizontal="right" vertical="center"/>
    </xf>
    <xf numFmtId="0" fontId="2" fillId="0" borderId="0" xfId="7" applyFont="1" applyAlignment="1">
      <alignment vertical="center"/>
    </xf>
    <xf numFmtId="43" fontId="4" fillId="0" borderId="0" xfId="4" applyFont="1" applyAlignment="1">
      <alignment horizontal="right" vertical="top"/>
    </xf>
    <xf numFmtId="43" fontId="4" fillId="0" borderId="0" xfId="4" applyFont="1" applyAlignment="1">
      <alignment horizontal="right" vertical="center"/>
    </xf>
    <xf numFmtId="164" fontId="4" fillId="0" borderId="0" xfId="4" applyNumberFormat="1" applyFont="1" applyFill="1" applyAlignment="1">
      <alignment vertical="center"/>
    </xf>
    <xf numFmtId="43" fontId="4" fillId="0" borderId="0" xfId="4" applyFont="1" applyFill="1" applyAlignment="1">
      <alignment horizontal="right" vertical="top"/>
    </xf>
    <xf numFmtId="43" fontId="4" fillId="0" borderId="0" xfId="4" applyFont="1" applyFill="1" applyAlignment="1">
      <alignment vertical="center"/>
    </xf>
    <xf numFmtId="43" fontId="4" fillId="0" borderId="0" xfId="4" applyFont="1" applyFill="1" applyAlignment="1">
      <alignment horizontal="right" vertical="center"/>
    </xf>
    <xf numFmtId="164" fontId="4" fillId="0" borderId="1" xfId="4" applyNumberFormat="1" applyFont="1" applyFill="1" applyBorder="1" applyAlignment="1">
      <alignment horizontal="right" vertical="top"/>
    </xf>
    <xf numFmtId="164" fontId="6" fillId="0" borderId="2" xfId="4" applyNumberFormat="1" applyFont="1" applyBorder="1" applyAlignment="1">
      <alignment horizontal="right" vertical="center"/>
    </xf>
    <xf numFmtId="164" fontId="2" fillId="0" borderId="0" xfId="4" applyNumberFormat="1" applyFont="1" applyAlignment="1">
      <alignment vertical="center"/>
    </xf>
    <xf numFmtId="164" fontId="2" fillId="0" borderId="0" xfId="4" applyNumberFormat="1" applyFont="1" applyAlignment="1">
      <alignment horizontal="right" vertical="top"/>
    </xf>
    <xf numFmtId="168" fontId="4" fillId="0" borderId="0" xfId="2" applyNumberFormat="1" applyFont="1" applyAlignment="1">
      <alignment horizontal="right" vertical="center"/>
    </xf>
    <xf numFmtId="168" fontId="4" fillId="0" borderId="0" xfId="7" applyNumberFormat="1" applyFont="1" applyAlignment="1">
      <alignment vertical="center"/>
    </xf>
    <xf numFmtId="41" fontId="4" fillId="0" borderId="0" xfId="2" applyNumberFormat="1" applyFont="1" applyAlignment="1">
      <alignment vertical="center"/>
    </xf>
    <xf numFmtId="168" fontId="4" fillId="0" borderId="0" xfId="2" applyNumberFormat="1" applyFont="1" applyAlignment="1">
      <alignment vertical="center"/>
    </xf>
    <xf numFmtId="167" fontId="4" fillId="0" borderId="0" xfId="4" applyNumberFormat="1" applyFont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3" applyNumberFormat="1" applyFont="1" applyAlignment="1">
      <alignment horizontal="right" vertical="center"/>
    </xf>
    <xf numFmtId="168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vertical="center"/>
    </xf>
    <xf numFmtId="164" fontId="4" fillId="0" borderId="0" xfId="1" applyNumberFormat="1" applyFont="1" applyAlignment="1">
      <alignment horizontal="right" vertical="center"/>
    </xf>
    <xf numFmtId="164" fontId="4" fillId="0" borderId="0" xfId="2" applyNumberFormat="1" applyFont="1" applyAlignment="1">
      <alignment horizontal="right" vertical="center"/>
    </xf>
    <xf numFmtId="164" fontId="4" fillId="0" borderId="0" xfId="2" applyNumberFormat="1" applyFont="1" applyAlignment="1">
      <alignment vertical="center"/>
    </xf>
    <xf numFmtId="164" fontId="4" fillId="0" borderId="1" xfId="2" applyNumberFormat="1" applyFont="1" applyBorder="1" applyAlignment="1">
      <alignment horizontal="right" vertical="center"/>
    </xf>
    <xf numFmtId="168" fontId="2" fillId="0" borderId="0" xfId="7" applyNumberFormat="1" applyFont="1" applyAlignment="1">
      <alignment vertical="center"/>
    </xf>
    <xf numFmtId="41" fontId="2" fillId="0" borderId="0" xfId="2" applyNumberFormat="1" applyFont="1" applyAlignment="1">
      <alignment vertical="center"/>
    </xf>
    <xf numFmtId="167" fontId="4" fillId="0" borderId="0" xfId="2" applyNumberFormat="1" applyFont="1" applyAlignment="1">
      <alignment horizontal="right" vertical="center"/>
    </xf>
    <xf numFmtId="41" fontId="4" fillId="0" borderId="0" xfId="7" applyNumberFormat="1" applyFont="1" applyAlignment="1">
      <alignment vertical="center"/>
    </xf>
    <xf numFmtId="167" fontId="10" fillId="0" borderId="0" xfId="2" applyNumberFormat="1" applyFont="1" applyAlignment="1">
      <alignment horizontal="right" vertical="center"/>
    </xf>
    <xf numFmtId="37" fontId="2" fillId="0" borderId="1" xfId="1" applyNumberFormat="1" applyFont="1" applyBorder="1" applyAlignment="1">
      <alignment vertical="center"/>
    </xf>
    <xf numFmtId="37" fontId="2" fillId="0" borderId="1" xfId="1" applyNumberFormat="1" applyFont="1" applyBorder="1" applyAlignment="1">
      <alignment horizontal="right" vertical="center"/>
    </xf>
    <xf numFmtId="164" fontId="2" fillId="0" borderId="0" xfId="4" applyNumberFormat="1" applyFont="1" applyAlignment="1">
      <alignment horizontal="center" vertical="center"/>
    </xf>
    <xf numFmtId="164" fontId="4" fillId="0" borderId="0" xfId="4" applyNumberFormat="1" applyFont="1" applyAlignment="1">
      <alignment vertical="top"/>
    </xf>
    <xf numFmtId="164" fontId="4" fillId="0" borderId="0" xfId="4" applyNumberFormat="1" applyFont="1" applyAlignment="1">
      <alignment horizontal="right" vertical="center" wrapText="1"/>
    </xf>
    <xf numFmtId="164" fontId="4" fillId="0" borderId="0" xfId="4" applyNumberFormat="1" applyFont="1" applyFill="1" applyBorder="1" applyAlignment="1">
      <alignment vertical="center"/>
    </xf>
    <xf numFmtId="164" fontId="4" fillId="0" borderId="1" xfId="4" applyNumberFormat="1" applyFont="1" applyFill="1" applyBorder="1" applyAlignment="1">
      <alignment horizontal="right" vertical="center" wrapText="1"/>
    </xf>
    <xf numFmtId="164" fontId="4" fillId="0" borderId="0" xfId="4" applyNumberFormat="1" applyFont="1" applyBorder="1" applyAlignment="1">
      <alignment horizontal="right" vertical="center"/>
    </xf>
    <xf numFmtId="164" fontId="4" fillId="0" borderId="0" xfId="4" applyNumberFormat="1" applyFont="1" applyBorder="1" applyAlignment="1">
      <alignment vertical="center"/>
    </xf>
    <xf numFmtId="41" fontId="2" fillId="0" borderId="0" xfId="7" applyNumberFormat="1" applyFont="1" applyAlignment="1">
      <alignment vertical="center"/>
    </xf>
    <xf numFmtId="164" fontId="6" fillId="0" borderId="2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2" fillId="0" borderId="2" xfId="4" applyNumberFormat="1" applyFont="1" applyFill="1" applyBorder="1" applyAlignment="1">
      <alignment horizontal="right" vertical="top"/>
    </xf>
    <xf numFmtId="164" fontId="6" fillId="0" borderId="0" xfId="4" applyNumberFormat="1" applyFont="1" applyFill="1" applyAlignment="1">
      <alignment horizontal="right" vertical="center"/>
    </xf>
    <xf numFmtId="41" fontId="4" fillId="0" borderId="0" xfId="1" applyNumberFormat="1" applyFont="1" applyAlignment="1">
      <alignment vertical="center"/>
    </xf>
    <xf numFmtId="164" fontId="4" fillId="0" borderId="1" xfId="4" applyNumberFormat="1" applyFont="1" applyBorder="1" applyAlignment="1">
      <alignment vertical="center"/>
    </xf>
    <xf numFmtId="164" fontId="4" fillId="0" borderId="3" xfId="4" applyNumberFormat="1" applyFont="1" applyBorder="1" applyAlignment="1">
      <alignment horizontal="right" vertical="top"/>
    </xf>
    <xf numFmtId="167" fontId="4" fillId="0" borderId="0" xfId="1" applyNumberFormat="1" applyFont="1" applyAlignment="1">
      <alignment vertical="center"/>
    </xf>
    <xf numFmtId="41" fontId="2" fillId="0" borderId="0" xfId="1" applyNumberFormat="1" applyFont="1" applyAlignment="1">
      <alignment vertical="center"/>
    </xf>
    <xf numFmtId="167" fontId="2" fillId="0" borderId="0" xfId="1" applyNumberFormat="1" applyFont="1" applyAlignment="1">
      <alignment vertical="center"/>
    </xf>
    <xf numFmtId="37" fontId="6" fillId="0" borderId="0" xfId="1" applyNumberFormat="1" applyFont="1" applyAlignment="1">
      <alignment vertical="top"/>
    </xf>
    <xf numFmtId="37" fontId="6" fillId="0" borderId="0" xfId="1" applyNumberFormat="1" applyFont="1" applyAlignment="1">
      <alignment horizontal="center" vertical="top"/>
    </xf>
    <xf numFmtId="167" fontId="8" fillId="0" borderId="0" xfId="1" applyNumberFormat="1" applyFont="1" applyAlignment="1">
      <alignment horizontal="right" vertical="top"/>
    </xf>
    <xf numFmtId="37" fontId="6" fillId="0" borderId="0" xfId="1" applyNumberFormat="1" applyFont="1" applyAlignment="1">
      <alignment horizontal="left" vertical="top"/>
    </xf>
    <xf numFmtId="37" fontId="6" fillId="0" borderId="1" xfId="1" applyNumberFormat="1" applyFont="1" applyBorder="1" applyAlignment="1">
      <alignment vertical="top"/>
    </xf>
    <xf numFmtId="37" fontId="6" fillId="0" borderId="1" xfId="1" applyNumberFormat="1" applyFont="1" applyBorder="1" applyAlignment="1">
      <alignment horizontal="center" vertical="top"/>
    </xf>
    <xf numFmtId="0" fontId="8" fillId="0" borderId="1" xfId="1" applyFont="1" applyBorder="1" applyAlignment="1">
      <alignment vertical="top"/>
    </xf>
    <xf numFmtId="167" fontId="8" fillId="0" borderId="1" xfId="1" applyNumberFormat="1" applyFont="1" applyBorder="1" applyAlignment="1">
      <alignment horizontal="right" vertical="top"/>
    </xf>
    <xf numFmtId="167" fontId="8" fillId="0" borderId="0" xfId="3" applyNumberFormat="1" applyFont="1" applyAlignment="1">
      <alignment horizontal="center" vertical="center"/>
    </xf>
    <xf numFmtId="167" fontId="8" fillId="0" borderId="0" xfId="3" applyNumberFormat="1" applyFont="1" applyAlignment="1">
      <alignment horizontal="centerContinuous" vertical="center"/>
    </xf>
    <xf numFmtId="165" fontId="8" fillId="0" borderId="3" xfId="4" applyNumberFormat="1" applyFont="1" applyBorder="1" applyAlignment="1">
      <alignment horizontal="centerContinuous" vertical="center"/>
    </xf>
    <xf numFmtId="165" fontId="8" fillId="0" borderId="1" xfId="4" applyNumberFormat="1" applyFont="1" applyBorder="1" applyAlignment="1">
      <alignment horizontal="centerContinuous" vertical="center"/>
    </xf>
    <xf numFmtId="37" fontId="8" fillId="0" borderId="0" xfId="1" applyNumberFormat="1" applyFont="1" applyAlignment="1">
      <alignment vertical="top"/>
    </xf>
    <xf numFmtId="167" fontId="6" fillId="0" borderId="0" xfId="3" applyNumberFormat="1" applyFont="1" applyAlignment="1">
      <alignment horizontal="center" vertical="center"/>
    </xf>
    <xf numFmtId="38" fontId="6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top"/>
    </xf>
    <xf numFmtId="164" fontId="8" fillId="0" borderId="0" xfId="4" applyNumberFormat="1" applyFont="1" applyAlignment="1">
      <alignment vertical="top"/>
    </xf>
    <xf numFmtId="38" fontId="8" fillId="0" borderId="0" xfId="1" applyNumberFormat="1" applyFont="1" applyAlignment="1">
      <alignment vertical="center"/>
    </xf>
    <xf numFmtId="41" fontId="8" fillId="0" borderId="0" xfId="2" applyNumberFormat="1" applyFont="1" applyAlignment="1">
      <alignment horizontal="center" vertical="top"/>
    </xf>
    <xf numFmtId="164" fontId="14" fillId="0" borderId="0" xfId="4" applyNumberFormat="1" applyFont="1" applyAlignment="1">
      <alignment horizontal="right" vertical="center"/>
    </xf>
    <xf numFmtId="0" fontId="8" fillId="0" borderId="0" xfId="1" applyFont="1" applyAlignment="1">
      <alignment horizontal="left" vertical="center" indent="1"/>
    </xf>
    <xf numFmtId="0" fontId="4" fillId="0" borderId="0" xfId="2" applyNumberFormat="1" applyFont="1" applyAlignment="1">
      <alignment horizontal="center" vertical="top"/>
    </xf>
    <xf numFmtId="164" fontId="14" fillId="0" borderId="0" xfId="4" applyNumberFormat="1" applyFont="1" applyFill="1" applyAlignment="1">
      <alignment horizontal="right" vertical="center"/>
    </xf>
    <xf numFmtId="164" fontId="8" fillId="0" borderId="0" xfId="4" applyNumberFormat="1" applyFont="1" applyFill="1" applyAlignment="1">
      <alignment vertical="top"/>
    </xf>
    <xf numFmtId="0" fontId="8" fillId="0" borderId="0" xfId="1" applyFont="1" applyAlignment="1">
      <alignment horizontal="left" vertical="top" indent="1"/>
    </xf>
    <xf numFmtId="0" fontId="8" fillId="0" borderId="0" xfId="1" applyFont="1" applyAlignment="1">
      <alignment horizontal="left" vertical="top" indent="2"/>
    </xf>
    <xf numFmtId="41" fontId="4" fillId="0" borderId="0" xfId="2" applyNumberFormat="1" applyFont="1" applyAlignment="1">
      <alignment horizontal="center" vertical="top"/>
    </xf>
    <xf numFmtId="0" fontId="8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left" vertical="center" indent="1"/>
    </xf>
    <xf numFmtId="164" fontId="14" fillId="0" borderId="1" xfId="4" applyNumberFormat="1" applyFont="1" applyFill="1" applyBorder="1" applyAlignment="1">
      <alignment horizontal="right" vertical="center"/>
    </xf>
    <xf numFmtId="164" fontId="14" fillId="0" borderId="1" xfId="4" applyNumberFormat="1" applyFont="1" applyBorder="1" applyAlignment="1">
      <alignment horizontal="right" vertical="center"/>
    </xf>
    <xf numFmtId="164" fontId="8" fillId="0" borderId="0" xfId="1" applyNumberFormat="1" applyFont="1" applyAlignment="1">
      <alignment horizontal="right" vertical="center"/>
    </xf>
    <xf numFmtId="164" fontId="14" fillId="0" borderId="0" xfId="4" applyNumberFormat="1" applyFont="1" applyFill="1" applyAlignment="1">
      <alignment horizontal="right" vertical="center" wrapText="1"/>
    </xf>
    <xf numFmtId="164" fontId="14" fillId="0" borderId="0" xfId="4" applyNumberFormat="1" applyFont="1" applyAlignment="1">
      <alignment horizontal="right" vertical="center" wrapText="1"/>
    </xf>
    <xf numFmtId="41" fontId="8" fillId="0" borderId="0" xfId="1" applyNumberFormat="1" applyFont="1" applyAlignment="1">
      <alignment horizontal="center" vertical="top"/>
    </xf>
    <xf numFmtId="164" fontId="8" fillId="0" borderId="1" xfId="4" applyNumberFormat="1" applyFont="1" applyFill="1" applyBorder="1" applyAlignment="1">
      <alignment vertical="top"/>
    </xf>
    <xf numFmtId="0" fontId="8" fillId="0" borderId="0" xfId="5" applyFont="1" applyAlignment="1">
      <alignment horizontal="left" vertical="center"/>
    </xf>
    <xf numFmtId="164" fontId="8" fillId="0" borderId="0" xfId="2" applyNumberFormat="1" applyFont="1" applyAlignment="1">
      <alignment horizontal="center" vertical="top"/>
    </xf>
    <xf numFmtId="0" fontId="2" fillId="0" borderId="0" xfId="5" applyFont="1" applyAlignment="1">
      <alignment horizontal="left" vertical="center"/>
    </xf>
    <xf numFmtId="0" fontId="2" fillId="0" borderId="0" xfId="5" applyFont="1" applyAlignment="1">
      <alignment horizontal="left" vertical="top"/>
    </xf>
    <xf numFmtId="164" fontId="8" fillId="0" borderId="0" xfId="4" applyNumberFormat="1" applyFont="1" applyFill="1" applyAlignment="1">
      <alignment horizontal="right" vertical="top"/>
    </xf>
    <xf numFmtId="164" fontId="8" fillId="0" borderId="1" xfId="4" applyNumberFormat="1" applyFont="1" applyFill="1" applyBorder="1" applyAlignment="1">
      <alignment horizontal="right" vertical="top"/>
    </xf>
    <xf numFmtId="164" fontId="8" fillId="0" borderId="1" xfId="4" applyNumberFormat="1" applyFont="1" applyBorder="1" applyAlignment="1">
      <alignment vertical="top"/>
    </xf>
    <xf numFmtId="167" fontId="8" fillId="0" borderId="3" xfId="4" applyNumberFormat="1" applyFont="1" applyFill="1" applyBorder="1" applyAlignment="1">
      <alignment horizontal="right" vertical="center"/>
    </xf>
    <xf numFmtId="165" fontId="8" fillId="0" borderId="3" xfId="4" applyNumberFormat="1" applyFont="1" applyFill="1" applyBorder="1" applyAlignment="1">
      <alignment horizontal="centerContinuous" vertical="center"/>
    </xf>
    <xf numFmtId="167" fontId="8" fillId="0" borderId="1" xfId="4" applyNumberFormat="1" applyFont="1" applyFill="1" applyBorder="1" applyAlignment="1">
      <alignment horizontal="right" vertical="center"/>
    </xf>
    <xf numFmtId="165" fontId="8" fillId="0" borderId="1" xfId="4" applyNumberFormat="1" applyFont="1" applyFill="1" applyBorder="1" applyAlignment="1">
      <alignment horizontal="centerContinuous" vertical="center"/>
    </xf>
    <xf numFmtId="167" fontId="6" fillId="0" borderId="0" xfId="4" applyNumberFormat="1" applyFont="1" applyFill="1" applyAlignment="1">
      <alignment horizontal="right" vertical="center"/>
    </xf>
    <xf numFmtId="165" fontId="6" fillId="0" borderId="0" xfId="4" applyNumberFormat="1" applyFont="1" applyFill="1" applyAlignment="1">
      <alignment horizontal="center" vertical="center"/>
    </xf>
    <xf numFmtId="167" fontId="6" fillId="0" borderId="0" xfId="4" applyNumberFormat="1" applyFont="1" applyAlignment="1">
      <alignment horizontal="right" vertical="center"/>
    </xf>
    <xf numFmtId="0" fontId="4" fillId="0" borderId="0" xfId="5" applyFont="1" applyAlignment="1">
      <alignment horizontal="center"/>
    </xf>
    <xf numFmtId="0" fontId="14" fillId="0" borderId="0" xfId="11" applyFont="1" applyAlignment="1">
      <alignment horizontal="center" vertical="center"/>
    </xf>
    <xf numFmtId="0" fontId="8" fillId="0" borderId="0" xfId="1" applyFont="1" applyAlignment="1">
      <alignment horizontal="left" vertical="center" indent="2"/>
    </xf>
    <xf numFmtId="0" fontId="2" fillId="0" borderId="0" xfId="5" applyFont="1" applyAlignment="1">
      <alignment vertical="center"/>
    </xf>
    <xf numFmtId="164" fontId="8" fillId="0" borderId="4" xfId="4" applyNumberFormat="1" applyFont="1" applyFill="1" applyBorder="1" applyAlignment="1">
      <alignment horizontal="right" vertical="top"/>
    </xf>
    <xf numFmtId="164" fontId="8" fillId="0" borderId="4" xfId="4" applyNumberFormat="1" applyFont="1" applyBorder="1" applyAlignment="1">
      <alignment horizontal="right" vertical="top"/>
    </xf>
    <xf numFmtId="41" fontId="8" fillId="0" borderId="0" xfId="2" applyNumberFormat="1" applyFont="1" applyFill="1" applyAlignment="1">
      <alignment horizontal="right" vertical="top"/>
    </xf>
    <xf numFmtId="41" fontId="8" fillId="0" borderId="0" xfId="1" applyNumberFormat="1" applyFont="1" applyAlignment="1">
      <alignment vertical="top"/>
    </xf>
    <xf numFmtId="41" fontId="8" fillId="0" borderId="0" xfId="2" applyNumberFormat="1" applyFont="1" applyAlignment="1">
      <alignment horizontal="right" vertical="top"/>
    </xf>
    <xf numFmtId="41" fontId="8" fillId="0" borderId="0" xfId="1" applyNumberFormat="1" applyFont="1" applyAlignment="1">
      <alignment horizontal="right" vertical="top"/>
    </xf>
    <xf numFmtId="0" fontId="4" fillId="0" borderId="0" xfId="5" applyFont="1"/>
    <xf numFmtId="164" fontId="4" fillId="0" borderId="0" xfId="4" applyNumberFormat="1" applyFont="1" applyFill="1" applyAlignment="1">
      <alignment vertical="top"/>
    </xf>
    <xf numFmtId="0" fontId="6" fillId="0" borderId="0" xfId="5" applyFont="1" applyAlignment="1">
      <alignment vertical="center"/>
    </xf>
    <xf numFmtId="0" fontId="4" fillId="0" borderId="0" xfId="5" applyFont="1" applyAlignment="1">
      <alignment horizontal="left" vertical="center" indent="2"/>
    </xf>
    <xf numFmtId="164" fontId="14" fillId="0" borderId="0" xfId="4" applyNumberFormat="1" applyFont="1" applyFill="1" applyBorder="1" applyAlignment="1">
      <alignment horizontal="right" vertical="center"/>
    </xf>
    <xf numFmtId="164" fontId="8" fillId="0" borderId="0" xfId="4" applyNumberFormat="1" applyFont="1" applyFill="1" applyBorder="1" applyAlignment="1">
      <alignment vertical="top"/>
    </xf>
    <xf numFmtId="164" fontId="8" fillId="0" borderId="0" xfId="4" applyNumberFormat="1" applyFont="1" applyBorder="1" applyAlignment="1">
      <alignment vertical="top"/>
    </xf>
    <xf numFmtId="164" fontId="14" fillId="0" borderId="0" xfId="4" applyNumberFormat="1" applyFont="1" applyBorder="1" applyAlignment="1">
      <alignment horizontal="right" vertical="center"/>
    </xf>
    <xf numFmtId="164" fontId="14" fillId="0" borderId="6" xfId="4" applyNumberFormat="1" applyFont="1" applyBorder="1" applyAlignment="1">
      <alignment horizontal="right" vertical="center"/>
    </xf>
    <xf numFmtId="41" fontId="10" fillId="0" borderId="0" xfId="1" applyNumberFormat="1" applyFont="1" applyAlignment="1">
      <alignment horizontal="right" vertical="top"/>
    </xf>
    <xf numFmtId="0" fontId="4" fillId="0" borderId="0" xfId="5" applyFont="1" applyAlignment="1">
      <alignment horizontal="left" vertical="center" indent="1"/>
    </xf>
    <xf numFmtId="164" fontId="4" fillId="0" borderId="0" xfId="4" applyNumberFormat="1" applyFont="1"/>
    <xf numFmtId="0" fontId="4" fillId="0" borderId="0" xfId="5" applyFont="1" applyAlignment="1">
      <alignment vertical="center"/>
    </xf>
    <xf numFmtId="165" fontId="4" fillId="0" borderId="0" xfId="11" applyNumberFormat="1" applyFont="1" applyAlignment="1">
      <alignment horizontal="right" vertical="center"/>
    </xf>
    <xf numFmtId="41" fontId="4" fillId="0" borderId="0" xfId="7" applyNumberFormat="1" applyFont="1"/>
    <xf numFmtId="165" fontId="14" fillId="0" borderId="0" xfId="4" applyNumberFormat="1" applyFont="1" applyAlignment="1">
      <alignment horizontal="right" vertical="center"/>
    </xf>
    <xf numFmtId="167" fontId="4" fillId="0" borderId="0" xfId="5" applyNumberFormat="1" applyFont="1" applyAlignment="1">
      <alignment horizontal="right"/>
    </xf>
    <xf numFmtId="37" fontId="2" fillId="0" borderId="0" xfId="1" applyNumberFormat="1" applyFont="1" applyAlignment="1">
      <alignment horizontal="center" vertical="top"/>
    </xf>
    <xf numFmtId="165" fontId="6" fillId="0" borderId="1" xfId="4" applyNumberFormat="1" applyFont="1" applyBorder="1" applyAlignment="1">
      <alignment horizontal="center" vertical="center"/>
    </xf>
    <xf numFmtId="37" fontId="2" fillId="0" borderId="0" xfId="1" applyNumberFormat="1" applyFont="1" applyAlignment="1">
      <alignment horizontal="right" vertical="top"/>
    </xf>
    <xf numFmtId="37" fontId="6" fillId="0" borderId="1" xfId="1" applyNumberFormat="1" applyFont="1" applyBorder="1" applyAlignment="1">
      <alignment horizontal="left" vertical="center"/>
    </xf>
    <xf numFmtId="167" fontId="2" fillId="0" borderId="4" xfId="7" applyNumberFormat="1" applyFont="1" applyBorder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37" fontId="2" fillId="0" borderId="1" xfId="1" applyNumberFormat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67" fontId="2" fillId="0" borderId="4" xfId="7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center" vertical="center"/>
    </xf>
  </cellXfs>
  <cellStyles count="13">
    <cellStyle name="Comma 16" xfId="2" xr:uid="{33AC7D1F-14EC-4EAD-ADBC-1D27D626A314}"/>
    <cellStyle name="Comma 2 3 5" xfId="6" xr:uid="{BFF87AA9-3349-4E5B-BAE9-0992A2EF3D5F}"/>
    <cellStyle name="Comma 2 7" xfId="4" xr:uid="{8B9B1245-F5E8-4C33-83D6-7563F20B203E}"/>
    <cellStyle name="Comma 2 9" xfId="9" xr:uid="{7753BFC5-E07B-4A85-82B0-8249ED496C01}"/>
    <cellStyle name="Comma 32" xfId="12" xr:uid="{3734E9A3-6F99-4DC8-95DA-99DCEBEC0BED}"/>
    <cellStyle name="Normal" xfId="0" builtinId="0"/>
    <cellStyle name="Normal 10 4" xfId="11" xr:uid="{87297A9A-156B-4A67-A81D-6C305930BD8B}"/>
    <cellStyle name="Normal 11 2 2" xfId="10" xr:uid="{8229ED62-B117-44C8-A6C8-CE5108320EF8}"/>
    <cellStyle name="Normal 2 3 2" xfId="3" xr:uid="{14D6DA5A-4FF1-473D-B2C1-F058EEECD939}"/>
    <cellStyle name="Normal 2 4 3" xfId="5" xr:uid="{86C61E37-0C2E-4368-9C5E-0923DFAE8B97}"/>
    <cellStyle name="Normal 42 2" xfId="8" xr:uid="{70C39681-FE80-45C8-8519-D0647995BE08}"/>
    <cellStyle name="Normal 45" xfId="7" xr:uid="{AFF4FE2D-5847-4924-89C1-08A93D363EE4}"/>
    <cellStyle name="Normal_BS&amp;PLT Q1'2006" xfId="1" xr:uid="{65F2567C-73AA-4371-88DF-D32BF765E5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F0D14-02F5-40C6-BE9E-08FE88B90484}">
  <sheetPr>
    <tabColor theme="8" tint="0.59999389629810485"/>
    <pageSetUpPr fitToPage="1"/>
  </sheetPr>
  <dimension ref="A1:J144"/>
  <sheetViews>
    <sheetView view="pageBreakPreview" topLeftCell="A12" zoomScale="90" zoomScaleNormal="85" zoomScaleSheetLayoutView="90" workbookViewId="0">
      <selection activeCell="J13" sqref="J13"/>
    </sheetView>
  </sheetViews>
  <sheetFormatPr defaultColWidth="7.90625" defaultRowHeight="19.399999999999999" customHeight="1"/>
  <cols>
    <col min="1" max="1" width="41.26953125" style="9" customWidth="1"/>
    <col min="2" max="2" width="7.36328125" style="9" customWidth="1"/>
    <col min="3" max="3" width="0.90625" style="9" customWidth="1"/>
    <col min="4" max="4" width="13.08984375" style="27" customWidth="1"/>
    <col min="5" max="5" width="0.90625" style="27" customWidth="1"/>
    <col min="6" max="6" width="13.08984375" style="26" customWidth="1"/>
    <col min="7" max="7" width="0.90625" style="27" customWidth="1"/>
    <col min="8" max="8" width="13.08984375" style="27" customWidth="1"/>
    <col min="9" max="9" width="0.90625" style="27" customWidth="1"/>
    <col min="10" max="10" width="13.08984375" style="26" customWidth="1"/>
    <col min="11" max="16384" width="7.90625" style="9"/>
  </cols>
  <sheetData>
    <row r="1" spans="1:10" s="3" customFormat="1" ht="20.5">
      <c r="A1" s="1" t="s">
        <v>0</v>
      </c>
      <c r="B1" s="1"/>
      <c r="C1" s="1"/>
      <c r="D1" s="1"/>
      <c r="E1" s="1"/>
      <c r="F1" s="2"/>
      <c r="G1" s="1"/>
      <c r="H1" s="312"/>
      <c r="I1" s="312"/>
      <c r="J1" s="312"/>
    </row>
    <row r="2" spans="1:10" s="3" customFormat="1" ht="20.5">
      <c r="A2" s="1" t="s">
        <v>1</v>
      </c>
      <c r="B2" s="1"/>
      <c r="C2" s="1"/>
      <c r="D2" s="1"/>
      <c r="E2" s="1"/>
      <c r="F2" s="2"/>
      <c r="G2" s="1"/>
      <c r="H2" s="312"/>
      <c r="I2" s="312"/>
      <c r="J2" s="312"/>
    </row>
    <row r="3" spans="1:10" s="3" customFormat="1" ht="20.5">
      <c r="A3" s="4" t="s">
        <v>2</v>
      </c>
      <c r="B3" s="4"/>
      <c r="C3" s="4"/>
      <c r="D3" s="5"/>
      <c r="E3" s="5"/>
      <c r="F3" s="6"/>
      <c r="G3" s="5"/>
      <c r="H3" s="5"/>
      <c r="I3" s="5"/>
      <c r="J3" s="6"/>
    </row>
    <row r="4" spans="1:10" s="3" customFormat="1" ht="20.5">
      <c r="A4" s="1"/>
      <c r="B4" s="1"/>
      <c r="C4" s="1"/>
      <c r="D4" s="7"/>
      <c r="E4" s="7"/>
      <c r="F4" s="8"/>
      <c r="G4" s="7"/>
      <c r="H4" s="7"/>
      <c r="I4" s="7"/>
      <c r="J4" s="8"/>
    </row>
    <row r="5" spans="1:10" s="3" customFormat="1" ht="20.5">
      <c r="A5" s="1"/>
      <c r="B5" s="1"/>
      <c r="C5" s="1"/>
      <c r="D5" s="5"/>
      <c r="E5" s="5"/>
      <c r="F5" s="6"/>
      <c r="G5" s="5"/>
      <c r="H5" s="5"/>
      <c r="I5" s="5"/>
      <c r="J5" s="6" t="s">
        <v>3</v>
      </c>
    </row>
    <row r="6" spans="1:10" ht="20.5">
      <c r="B6" s="10"/>
      <c r="C6" s="10"/>
      <c r="D6" s="313" t="s">
        <v>4</v>
      </c>
      <c r="E6" s="313"/>
      <c r="F6" s="313"/>
      <c r="G6" s="11"/>
      <c r="H6" s="313" t="s">
        <v>5</v>
      </c>
      <c r="I6" s="313"/>
      <c r="J6" s="313"/>
    </row>
    <row r="7" spans="1:10" ht="20.5">
      <c r="B7" s="10"/>
      <c r="C7" s="10"/>
      <c r="D7" s="12" t="s">
        <v>6</v>
      </c>
      <c r="E7" s="13"/>
      <c r="F7" s="12" t="s">
        <v>7</v>
      </c>
      <c r="G7" s="13"/>
      <c r="H7" s="12" t="s">
        <v>6</v>
      </c>
      <c r="I7" s="13"/>
      <c r="J7" s="12" t="s">
        <v>7</v>
      </c>
    </row>
    <row r="8" spans="1:10" ht="20.5">
      <c r="B8" s="10"/>
      <c r="C8" s="10"/>
      <c r="D8" s="14" t="s">
        <v>8</v>
      </c>
      <c r="E8" s="15"/>
      <c r="F8" s="14"/>
      <c r="G8" s="15"/>
      <c r="H8" s="14" t="s">
        <v>8</v>
      </c>
      <c r="I8" s="15"/>
      <c r="J8" s="14"/>
    </row>
    <row r="9" spans="1:10" s="16" customFormat="1" ht="20.5">
      <c r="B9" s="17" t="s">
        <v>9</v>
      </c>
      <c r="C9" s="18"/>
      <c r="D9" s="19" t="s">
        <v>10</v>
      </c>
      <c r="E9" s="20"/>
      <c r="F9" s="19" t="s">
        <v>11</v>
      </c>
      <c r="G9" s="20"/>
      <c r="H9" s="19" t="s">
        <v>10</v>
      </c>
      <c r="I9" s="20"/>
      <c r="J9" s="19" t="s">
        <v>11</v>
      </c>
    </row>
    <row r="10" spans="1:10" s="16" customFormat="1" ht="20.5">
      <c r="B10" s="10"/>
      <c r="C10" s="18"/>
      <c r="E10" s="21"/>
      <c r="F10" s="22"/>
      <c r="G10" s="21"/>
      <c r="H10" s="23"/>
      <c r="I10" s="21"/>
      <c r="J10" s="22"/>
    </row>
    <row r="11" spans="1:10" ht="20.5">
      <c r="A11" s="24" t="s">
        <v>12</v>
      </c>
      <c r="D11" s="25"/>
      <c r="E11" s="25"/>
      <c r="G11" s="25"/>
      <c r="H11" s="25"/>
      <c r="I11" s="25"/>
    </row>
    <row r="12" spans="1:10" ht="20.5">
      <c r="A12" s="24" t="s">
        <v>13</v>
      </c>
    </row>
    <row r="13" spans="1:10" ht="19.399999999999999" customHeight="1">
      <c r="A13" s="28" t="s">
        <v>14</v>
      </c>
      <c r="B13" s="16">
        <v>6</v>
      </c>
      <c r="D13" s="29">
        <v>255180</v>
      </c>
      <c r="E13" s="29"/>
      <c r="F13" s="29">
        <v>185623</v>
      </c>
      <c r="G13" s="29"/>
      <c r="H13" s="29">
        <v>46776</v>
      </c>
      <c r="I13" s="29"/>
      <c r="J13" s="29">
        <v>27247</v>
      </c>
    </row>
    <row r="14" spans="1:10" ht="19.399999999999999" customHeight="1">
      <c r="A14" s="28" t="s">
        <v>15</v>
      </c>
      <c r="B14" s="16">
        <v>7</v>
      </c>
      <c r="D14" s="29">
        <v>89481</v>
      </c>
      <c r="E14" s="29"/>
      <c r="F14" s="29">
        <v>70776</v>
      </c>
      <c r="G14" s="30"/>
      <c r="H14" s="29">
        <v>8177</v>
      </c>
      <c r="I14" s="30"/>
      <c r="J14" s="29">
        <v>29147</v>
      </c>
    </row>
    <row r="15" spans="1:10" ht="19.399999999999999" customHeight="1">
      <c r="A15" s="28" t="s">
        <v>16</v>
      </c>
      <c r="B15" s="16">
        <v>8</v>
      </c>
      <c r="D15" s="29">
        <v>22500</v>
      </c>
      <c r="E15" s="29"/>
      <c r="F15" s="29">
        <v>22500</v>
      </c>
      <c r="G15" s="30"/>
      <c r="H15" s="29">
        <v>22500</v>
      </c>
      <c r="I15" s="30"/>
      <c r="J15" s="29">
        <v>22500</v>
      </c>
    </row>
    <row r="16" spans="1:10" ht="19.399999999999999" customHeight="1">
      <c r="A16" s="28" t="s">
        <v>17</v>
      </c>
      <c r="B16" s="16" t="s">
        <v>18</v>
      </c>
      <c r="D16" s="29">
        <v>115645</v>
      </c>
      <c r="E16" s="29"/>
      <c r="F16" s="29">
        <v>166175</v>
      </c>
      <c r="G16" s="30"/>
      <c r="H16" s="29">
        <v>36068</v>
      </c>
      <c r="I16" s="30"/>
      <c r="J16" s="29">
        <v>33923</v>
      </c>
    </row>
    <row r="17" spans="1:10" ht="19.399999999999999" customHeight="1">
      <c r="A17" s="28" t="s">
        <v>19</v>
      </c>
      <c r="B17" s="16">
        <v>10</v>
      </c>
      <c r="D17" s="29">
        <v>46482</v>
      </c>
      <c r="E17" s="29"/>
      <c r="F17" s="29">
        <v>52607</v>
      </c>
      <c r="G17" s="30"/>
      <c r="H17" s="29">
        <v>0</v>
      </c>
      <c r="I17" s="30"/>
      <c r="J17" s="29">
        <v>0</v>
      </c>
    </row>
    <row r="18" spans="1:10" ht="19.399999999999999" customHeight="1">
      <c r="A18" s="28" t="s">
        <v>20</v>
      </c>
      <c r="B18" s="16"/>
      <c r="D18" s="31">
        <v>9222</v>
      </c>
      <c r="E18" s="29"/>
      <c r="F18" s="31">
        <v>7056</v>
      </c>
      <c r="G18" s="30"/>
      <c r="H18" s="31">
        <v>3640</v>
      </c>
      <c r="I18" s="30"/>
      <c r="J18" s="31">
        <v>2785</v>
      </c>
    </row>
    <row r="19" spans="1:10" ht="20.5">
      <c r="A19" s="24" t="s">
        <v>21</v>
      </c>
      <c r="B19" s="32"/>
      <c r="D19" s="33">
        <f>SUM(D13:D18)</f>
        <v>538510</v>
      </c>
      <c r="E19" s="34"/>
      <c r="F19" s="33">
        <f>SUM(F13:F18)</f>
        <v>504737</v>
      </c>
      <c r="G19" s="35"/>
      <c r="H19" s="33">
        <f>SUM(H13:H18)</f>
        <v>117161</v>
      </c>
      <c r="I19" s="35"/>
      <c r="J19" s="33">
        <f>SUM(J13:J18)</f>
        <v>115602</v>
      </c>
    </row>
    <row r="20" spans="1:10" ht="20.5">
      <c r="A20" s="24"/>
      <c r="B20" s="32"/>
      <c r="D20" s="29"/>
      <c r="E20" s="29"/>
      <c r="F20" s="29"/>
      <c r="G20" s="30"/>
      <c r="H20" s="29"/>
      <c r="I20" s="30"/>
      <c r="J20" s="29"/>
    </row>
    <row r="21" spans="1:10" ht="20.5">
      <c r="A21" s="24" t="s">
        <v>22</v>
      </c>
      <c r="B21" s="32"/>
      <c r="D21" s="36"/>
      <c r="E21" s="36"/>
      <c r="F21" s="36"/>
      <c r="G21" s="37"/>
      <c r="H21" s="36"/>
      <c r="I21" s="37"/>
      <c r="J21" s="36"/>
    </row>
    <row r="22" spans="1:10" ht="19.399999999999999" customHeight="1">
      <c r="A22" s="28" t="s">
        <v>23</v>
      </c>
      <c r="B22" s="16">
        <v>11</v>
      </c>
      <c r="D22" s="29">
        <v>55000</v>
      </c>
      <c r="E22" s="29"/>
      <c r="F22" s="29">
        <v>55000</v>
      </c>
      <c r="G22" s="30"/>
      <c r="H22" s="29">
        <v>55000</v>
      </c>
      <c r="I22" s="30"/>
      <c r="J22" s="29">
        <v>55000</v>
      </c>
    </row>
    <row r="23" spans="1:10" ht="19.399999999999999" customHeight="1">
      <c r="A23" s="28" t="s">
        <v>24</v>
      </c>
      <c r="B23" s="16"/>
      <c r="D23" s="29"/>
      <c r="E23" s="29"/>
      <c r="F23" s="29"/>
      <c r="G23" s="30"/>
      <c r="H23" s="29"/>
      <c r="I23" s="30"/>
      <c r="J23" s="29"/>
    </row>
    <row r="24" spans="1:10" ht="19.399999999999999" customHeight="1">
      <c r="A24" s="28" t="s">
        <v>25</v>
      </c>
      <c r="B24" s="16">
        <v>12</v>
      </c>
      <c r="D24" s="29">
        <v>985916</v>
      </c>
      <c r="E24" s="29"/>
      <c r="F24" s="29">
        <v>975236</v>
      </c>
      <c r="G24" s="30"/>
      <c r="H24" s="29">
        <v>985916</v>
      </c>
      <c r="I24" s="30"/>
      <c r="J24" s="29">
        <v>975236</v>
      </c>
    </row>
    <row r="25" spans="1:10" ht="19.399999999999999" customHeight="1">
      <c r="A25" s="28" t="s">
        <v>26</v>
      </c>
      <c r="B25" s="16" t="s">
        <v>27</v>
      </c>
      <c r="D25" s="29">
        <v>0</v>
      </c>
      <c r="E25" s="29"/>
      <c r="F25" s="29">
        <v>0</v>
      </c>
      <c r="G25" s="30"/>
      <c r="H25" s="29">
        <v>153566</v>
      </c>
      <c r="I25" s="30"/>
      <c r="J25" s="29">
        <v>155805</v>
      </c>
    </row>
    <row r="26" spans="1:10" ht="20">
      <c r="A26" s="28" t="s">
        <v>28</v>
      </c>
      <c r="B26" s="16" t="s">
        <v>29</v>
      </c>
      <c r="D26" s="29">
        <v>12465</v>
      </c>
      <c r="E26" s="29"/>
      <c r="F26" s="29">
        <v>13649</v>
      </c>
      <c r="G26" s="30"/>
      <c r="H26" s="29">
        <v>0</v>
      </c>
      <c r="I26" s="30"/>
      <c r="J26" s="29">
        <v>0</v>
      </c>
    </row>
    <row r="27" spans="1:10" ht="20">
      <c r="A27" s="28" t="s">
        <v>30</v>
      </c>
      <c r="B27" s="16" t="s">
        <v>31</v>
      </c>
      <c r="D27" s="29">
        <v>4225</v>
      </c>
      <c r="E27" s="29"/>
      <c r="F27" s="29">
        <v>5446</v>
      </c>
      <c r="G27" s="30"/>
      <c r="H27" s="29">
        <v>4225</v>
      </c>
      <c r="I27" s="30"/>
      <c r="J27" s="29">
        <v>5446</v>
      </c>
    </row>
    <row r="28" spans="1:10" ht="19.399999999999999" customHeight="1">
      <c r="A28" s="28" t="s">
        <v>32</v>
      </c>
      <c r="B28" s="16">
        <v>14</v>
      </c>
      <c r="D28" s="29">
        <v>26186</v>
      </c>
      <c r="E28" s="29"/>
      <c r="F28" s="29">
        <v>22951</v>
      </c>
      <c r="G28" s="30"/>
      <c r="H28" s="29">
        <v>1944</v>
      </c>
      <c r="I28" s="30"/>
      <c r="J28" s="29">
        <v>253</v>
      </c>
    </row>
    <row r="29" spans="1:10" ht="19.399999999999999" customHeight="1">
      <c r="A29" s="28" t="s">
        <v>33</v>
      </c>
      <c r="B29" s="16">
        <v>14</v>
      </c>
      <c r="D29" s="29">
        <v>12999</v>
      </c>
      <c r="E29" s="29"/>
      <c r="F29" s="29">
        <v>20176</v>
      </c>
      <c r="G29" s="30"/>
      <c r="H29" s="29">
        <v>0</v>
      </c>
      <c r="I29" s="30"/>
      <c r="J29" s="29">
        <v>0</v>
      </c>
    </row>
    <row r="30" spans="1:10" ht="20">
      <c r="A30" s="28" t="s">
        <v>34</v>
      </c>
      <c r="B30" s="16">
        <v>14</v>
      </c>
      <c r="D30" s="29">
        <v>119863</v>
      </c>
      <c r="E30" s="29"/>
      <c r="F30" s="38">
        <v>108032</v>
      </c>
      <c r="G30" s="30"/>
      <c r="H30" s="38">
        <v>72</v>
      </c>
      <c r="I30" s="30"/>
      <c r="J30" s="38">
        <v>94</v>
      </c>
    </row>
    <row r="31" spans="1:10" ht="20" hidden="1">
      <c r="A31" s="28" t="s">
        <v>35</v>
      </c>
      <c r="B31" s="16"/>
      <c r="D31" s="29">
        <v>0</v>
      </c>
      <c r="E31" s="29"/>
      <c r="F31" s="38">
        <v>0</v>
      </c>
      <c r="G31" s="30"/>
      <c r="H31" s="38">
        <v>0</v>
      </c>
      <c r="I31" s="30"/>
      <c r="J31" s="38">
        <v>0</v>
      </c>
    </row>
    <row r="32" spans="1:10" ht="19.399999999999999" customHeight="1">
      <c r="A32" s="28" t="s">
        <v>36</v>
      </c>
      <c r="D32" s="31">
        <v>4149</v>
      </c>
      <c r="E32" s="29"/>
      <c r="F32" s="31">
        <v>5698</v>
      </c>
      <c r="G32" s="30"/>
      <c r="H32" s="31">
        <v>2674</v>
      </c>
      <c r="I32" s="30"/>
      <c r="J32" s="31">
        <v>2674</v>
      </c>
    </row>
    <row r="33" spans="1:10" ht="20.5">
      <c r="A33" s="24" t="s">
        <v>37</v>
      </c>
      <c r="D33" s="39">
        <f>SUM(D22:D32)</f>
        <v>1220803</v>
      </c>
      <c r="E33" s="40"/>
      <c r="F33" s="39">
        <f>SUM(F22:F32)</f>
        <v>1206188</v>
      </c>
      <c r="G33" s="41"/>
      <c r="H33" s="39">
        <f>SUM(H22:H32)</f>
        <v>1203397</v>
      </c>
      <c r="I33" s="41"/>
      <c r="J33" s="39">
        <f>SUM(J22:J32)</f>
        <v>1194508</v>
      </c>
    </row>
    <row r="34" spans="1:10" ht="21" thickBot="1">
      <c r="A34" s="24" t="s">
        <v>38</v>
      </c>
      <c r="D34" s="42">
        <f>SUM(D33,D19)</f>
        <v>1759313</v>
      </c>
      <c r="E34" s="43"/>
      <c r="F34" s="42">
        <f>SUM(F33,F19)</f>
        <v>1710925</v>
      </c>
      <c r="G34" s="44"/>
      <c r="H34" s="42">
        <f>SUM(H33,H19)</f>
        <v>1320558</v>
      </c>
      <c r="I34" s="44"/>
      <c r="J34" s="42">
        <f>SUM(J33,J19)</f>
        <v>1310110</v>
      </c>
    </row>
    <row r="35" spans="1:10" ht="21" thickTop="1">
      <c r="A35" s="24"/>
    </row>
    <row r="36" spans="1:10" ht="20.5">
      <c r="A36" s="24"/>
    </row>
    <row r="37" spans="1:10" ht="20.5">
      <c r="A37" s="24"/>
    </row>
    <row r="38" spans="1:10" ht="20.5">
      <c r="A38" s="24"/>
    </row>
    <row r="39" spans="1:10" ht="20.5">
      <c r="A39" s="24"/>
    </row>
    <row r="40" spans="1:10" ht="20.5">
      <c r="A40" s="24"/>
    </row>
    <row r="41" spans="1:10" ht="20.5">
      <c r="A41" s="24"/>
    </row>
    <row r="42" spans="1:10" ht="20.5">
      <c r="A42" s="24"/>
    </row>
    <row r="43" spans="1:10" ht="17.149999999999999" customHeight="1"/>
    <row r="44" spans="1:10" ht="19.399999999999999" customHeight="1">
      <c r="D44" s="16" t="s">
        <v>39</v>
      </c>
      <c r="F44" s="45"/>
      <c r="J44" s="45"/>
    </row>
    <row r="45" spans="1:10" ht="19.399999999999999" customHeight="1">
      <c r="D45" s="16"/>
      <c r="F45" s="45"/>
      <c r="J45" s="45"/>
    </row>
    <row r="46" spans="1:10" ht="19.399999999999999" customHeight="1">
      <c r="D46" s="16"/>
      <c r="F46" s="45"/>
      <c r="J46" s="45"/>
    </row>
    <row r="47" spans="1:10" ht="19.399999999999999" customHeight="1">
      <c r="D47" s="16"/>
      <c r="F47" s="45"/>
      <c r="J47" s="45"/>
    </row>
    <row r="48" spans="1:10" s="3" customFormat="1" ht="20.5">
      <c r="A48" s="1" t="s">
        <v>0</v>
      </c>
      <c r="B48" s="1"/>
      <c r="C48" s="1"/>
      <c r="D48" s="1"/>
      <c r="E48" s="1"/>
      <c r="F48" s="2"/>
      <c r="G48" s="1"/>
      <c r="H48" s="312"/>
      <c r="I48" s="312"/>
      <c r="J48" s="312"/>
    </row>
    <row r="49" spans="1:10" s="3" customFormat="1" ht="20.5">
      <c r="A49" s="1" t="s">
        <v>40</v>
      </c>
      <c r="B49" s="1"/>
      <c r="C49" s="1"/>
      <c r="D49" s="1"/>
      <c r="E49" s="1"/>
      <c r="F49" s="2"/>
      <c r="G49" s="1"/>
      <c r="H49" s="312"/>
      <c r="I49" s="312"/>
      <c r="J49" s="312"/>
    </row>
    <row r="50" spans="1:10" s="3" customFormat="1" ht="20.5">
      <c r="A50" s="4" t="s">
        <v>2</v>
      </c>
      <c r="B50" s="4"/>
      <c r="C50" s="4"/>
      <c r="D50" s="5"/>
      <c r="E50" s="5"/>
      <c r="F50" s="6"/>
      <c r="G50" s="5"/>
      <c r="H50" s="5"/>
      <c r="I50" s="5"/>
      <c r="J50" s="6"/>
    </row>
    <row r="51" spans="1:10" s="3" customFormat="1" ht="20.5">
      <c r="A51" s="1"/>
      <c r="B51" s="1"/>
      <c r="C51" s="1"/>
      <c r="D51" s="7"/>
      <c r="E51" s="7"/>
      <c r="F51" s="8"/>
      <c r="G51" s="7"/>
      <c r="H51" s="7"/>
      <c r="I51" s="7"/>
      <c r="J51" s="8"/>
    </row>
    <row r="52" spans="1:10" s="3" customFormat="1" ht="20.5">
      <c r="A52" s="1"/>
      <c r="B52" s="1"/>
      <c r="C52" s="1"/>
      <c r="D52" s="5"/>
      <c r="E52" s="5"/>
      <c r="F52" s="6"/>
      <c r="G52" s="5"/>
      <c r="H52" s="5"/>
      <c r="I52" s="5"/>
      <c r="J52" s="6" t="s">
        <v>3</v>
      </c>
    </row>
    <row r="53" spans="1:10" s="3" customFormat="1" ht="20.5">
      <c r="A53" s="1"/>
      <c r="B53" s="10"/>
      <c r="C53" s="10"/>
      <c r="D53" s="313" t="s">
        <v>4</v>
      </c>
      <c r="E53" s="313"/>
      <c r="F53" s="313"/>
      <c r="G53" s="11"/>
      <c r="H53" s="313" t="s">
        <v>5</v>
      </c>
      <c r="I53" s="313"/>
      <c r="J53" s="313"/>
    </row>
    <row r="54" spans="1:10" s="3" customFormat="1" ht="20.5">
      <c r="A54" s="1"/>
      <c r="B54" s="18"/>
      <c r="C54" s="18"/>
      <c r="D54" s="12" t="s">
        <v>6</v>
      </c>
      <c r="E54" s="13"/>
      <c r="F54" s="12" t="s">
        <v>7</v>
      </c>
      <c r="G54" s="13"/>
      <c r="H54" s="12" t="s">
        <v>6</v>
      </c>
      <c r="I54" s="13"/>
      <c r="J54" s="12" t="s">
        <v>7</v>
      </c>
    </row>
    <row r="55" spans="1:10" s="3" customFormat="1" ht="20.5">
      <c r="A55" s="1"/>
      <c r="B55" s="18"/>
      <c r="C55" s="18"/>
      <c r="D55" s="14" t="s">
        <v>8</v>
      </c>
      <c r="E55" s="15"/>
      <c r="F55" s="14"/>
      <c r="G55" s="15"/>
      <c r="H55" s="14" t="s">
        <v>8</v>
      </c>
      <c r="I55" s="15"/>
      <c r="J55" s="14"/>
    </row>
    <row r="56" spans="1:10" s="3" customFormat="1" ht="20.5">
      <c r="A56" s="1"/>
      <c r="B56" s="17" t="s">
        <v>9</v>
      </c>
      <c r="C56" s="18"/>
      <c r="D56" s="19" t="s">
        <v>10</v>
      </c>
      <c r="E56" s="20"/>
      <c r="F56" s="19" t="s">
        <v>11</v>
      </c>
      <c r="G56" s="20"/>
      <c r="H56" s="19" t="s">
        <v>10</v>
      </c>
      <c r="I56" s="20"/>
      <c r="J56" s="19" t="s">
        <v>11</v>
      </c>
    </row>
    <row r="57" spans="1:10" s="3" customFormat="1" ht="20.5">
      <c r="A57" s="1"/>
      <c r="B57" s="10"/>
      <c r="C57" s="18"/>
      <c r="D57" s="23"/>
      <c r="E57" s="21"/>
      <c r="F57" s="23"/>
      <c r="G57" s="21"/>
      <c r="H57" s="23"/>
      <c r="I57" s="21"/>
      <c r="J57" s="23"/>
    </row>
    <row r="58" spans="1:10" ht="20.5">
      <c r="A58" s="24" t="s">
        <v>41</v>
      </c>
      <c r="D58" s="46"/>
      <c r="E58" s="46"/>
      <c r="G58" s="46"/>
      <c r="H58" s="46"/>
      <c r="I58" s="46"/>
    </row>
    <row r="59" spans="1:10" ht="20.5">
      <c r="A59" s="24" t="s">
        <v>42</v>
      </c>
      <c r="D59" s="46"/>
      <c r="E59" s="46"/>
      <c r="G59" s="46"/>
      <c r="H59" s="46"/>
      <c r="I59" s="46"/>
    </row>
    <row r="60" spans="1:10" ht="18.75" customHeight="1">
      <c r="A60" s="28" t="s">
        <v>43</v>
      </c>
      <c r="D60" s="9"/>
      <c r="E60" s="9"/>
      <c r="F60" s="9"/>
      <c r="G60" s="9"/>
      <c r="H60" s="9"/>
      <c r="I60" s="9"/>
      <c r="J60" s="9"/>
    </row>
    <row r="61" spans="1:10" ht="18.75" customHeight="1">
      <c r="A61" s="28" t="s">
        <v>44</v>
      </c>
      <c r="B61" s="16">
        <v>15</v>
      </c>
      <c r="D61" s="47">
        <v>66580</v>
      </c>
      <c r="E61" s="46"/>
      <c r="F61" s="47">
        <v>80040</v>
      </c>
      <c r="G61" s="48"/>
      <c r="H61" s="47">
        <v>66580</v>
      </c>
      <c r="I61" s="48"/>
      <c r="J61" s="47">
        <v>80040</v>
      </c>
    </row>
    <row r="62" spans="1:10" ht="18.75" customHeight="1">
      <c r="A62" s="28" t="s">
        <v>45</v>
      </c>
      <c r="B62" s="16">
        <v>16</v>
      </c>
      <c r="D62" s="47">
        <v>173571</v>
      </c>
      <c r="E62" s="46"/>
      <c r="F62" s="47">
        <v>93441</v>
      </c>
      <c r="G62" s="48"/>
      <c r="H62" s="47">
        <v>16517</v>
      </c>
      <c r="I62" s="48"/>
      <c r="J62" s="47">
        <v>16787</v>
      </c>
    </row>
    <row r="63" spans="1:10" ht="18.75" customHeight="1">
      <c r="A63" s="28" t="s">
        <v>46</v>
      </c>
      <c r="B63" s="16">
        <v>17</v>
      </c>
      <c r="D63" s="47">
        <v>0</v>
      </c>
      <c r="E63" s="46"/>
      <c r="F63" s="47">
        <v>0</v>
      </c>
      <c r="G63" s="48"/>
      <c r="H63" s="47">
        <v>3000</v>
      </c>
      <c r="I63" s="48"/>
      <c r="J63" s="47">
        <v>3000</v>
      </c>
    </row>
    <row r="64" spans="1:10" ht="18.75" customHeight="1">
      <c r="A64" s="28" t="s">
        <v>47</v>
      </c>
      <c r="B64" s="16">
        <v>18</v>
      </c>
      <c r="D64" s="47">
        <v>100125</v>
      </c>
      <c r="E64" s="47"/>
      <c r="F64" s="47">
        <v>92623</v>
      </c>
      <c r="G64" s="30"/>
      <c r="H64" s="47">
        <v>0</v>
      </c>
      <c r="I64" s="30"/>
      <c r="J64" s="47">
        <v>0</v>
      </c>
    </row>
    <row r="65" spans="1:10" ht="18.75" customHeight="1">
      <c r="A65" s="28" t="s">
        <v>48</v>
      </c>
      <c r="B65" s="16"/>
      <c r="D65" s="47"/>
      <c r="E65" s="47"/>
      <c r="F65" s="47"/>
      <c r="G65" s="30"/>
      <c r="I65" s="30"/>
      <c r="J65" s="47"/>
    </row>
    <row r="66" spans="1:10" ht="20">
      <c r="A66" s="49" t="s">
        <v>44</v>
      </c>
      <c r="B66" s="16"/>
      <c r="D66" s="47">
        <v>8795</v>
      </c>
      <c r="E66" s="47"/>
      <c r="F66" s="47">
        <v>8588</v>
      </c>
      <c r="G66" s="30"/>
      <c r="H66" s="47">
        <v>385</v>
      </c>
      <c r="I66" s="30"/>
      <c r="J66" s="47">
        <v>0</v>
      </c>
    </row>
    <row r="67" spans="1:10" ht="18.75" customHeight="1">
      <c r="A67" s="28" t="s">
        <v>49</v>
      </c>
      <c r="B67" s="50"/>
      <c r="D67" s="47">
        <v>16119</v>
      </c>
      <c r="E67" s="46"/>
      <c r="F67" s="47">
        <v>33555</v>
      </c>
      <c r="G67" s="48"/>
      <c r="H67" s="47">
        <v>0</v>
      </c>
      <c r="I67" s="48"/>
      <c r="J67" s="47">
        <v>0</v>
      </c>
    </row>
    <row r="68" spans="1:10" ht="18.75" customHeight="1">
      <c r="A68" s="28" t="s">
        <v>50</v>
      </c>
      <c r="B68" s="16"/>
      <c r="D68" s="51">
        <v>2656</v>
      </c>
      <c r="E68" s="47"/>
      <c r="F68" s="51">
        <v>2656</v>
      </c>
      <c r="G68" s="30"/>
      <c r="H68" s="51">
        <v>2656</v>
      </c>
      <c r="I68" s="30"/>
      <c r="J68" s="51">
        <v>2656</v>
      </c>
    </row>
    <row r="69" spans="1:10" ht="20.5">
      <c r="A69" s="24" t="s">
        <v>51</v>
      </c>
      <c r="B69" s="32"/>
      <c r="D69" s="52">
        <f>SUM(D61:D68)</f>
        <v>367846</v>
      </c>
      <c r="E69" s="53"/>
      <c r="F69" s="52">
        <f>SUM(F61:F68)</f>
        <v>310903</v>
      </c>
      <c r="G69" s="41"/>
      <c r="H69" s="52">
        <f>SUM(H61:H68)</f>
        <v>89138</v>
      </c>
      <c r="I69" s="41"/>
      <c r="J69" s="52">
        <f>SUM(J61:J68)</f>
        <v>102483</v>
      </c>
    </row>
    <row r="70" spans="1:10" ht="20.5">
      <c r="A70" s="24"/>
      <c r="B70" s="32"/>
      <c r="D70" s="47"/>
      <c r="E70" s="47"/>
      <c r="F70" s="47"/>
      <c r="G70" s="30"/>
      <c r="H70" s="47"/>
      <c r="I70" s="30"/>
      <c r="J70" s="47"/>
    </row>
    <row r="71" spans="1:10" ht="20.5">
      <c r="A71" s="24" t="s">
        <v>52</v>
      </c>
      <c r="B71" s="32"/>
      <c r="C71" s="28"/>
      <c r="D71" s="47"/>
      <c r="E71" s="47"/>
      <c r="F71" s="47"/>
      <c r="G71" s="30"/>
      <c r="H71" s="47"/>
      <c r="I71" s="30"/>
      <c r="J71" s="47"/>
    </row>
    <row r="72" spans="1:10" ht="18.75" customHeight="1">
      <c r="A72" s="28" t="s">
        <v>53</v>
      </c>
      <c r="B72" s="16">
        <v>15</v>
      </c>
      <c r="C72" s="28"/>
      <c r="D72" s="47">
        <v>0</v>
      </c>
      <c r="E72" s="47"/>
      <c r="F72" s="47">
        <v>53240</v>
      </c>
      <c r="G72" s="30"/>
      <c r="H72" s="47">
        <v>0</v>
      </c>
      <c r="I72" s="30"/>
      <c r="J72" s="47">
        <v>53240</v>
      </c>
    </row>
    <row r="73" spans="1:10" ht="18.75" customHeight="1">
      <c r="A73" s="28" t="s">
        <v>54</v>
      </c>
      <c r="B73" s="16"/>
      <c r="C73" s="28"/>
      <c r="D73" s="47">
        <v>4999</v>
      </c>
      <c r="E73" s="47"/>
      <c r="F73" s="47">
        <v>11144</v>
      </c>
      <c r="G73" s="30"/>
      <c r="H73" s="47">
        <v>551</v>
      </c>
      <c r="I73" s="30"/>
      <c r="J73" s="47">
        <v>0</v>
      </c>
    </row>
    <row r="74" spans="1:10" ht="18.75" customHeight="1">
      <c r="A74" s="28" t="s">
        <v>55</v>
      </c>
      <c r="B74" s="16"/>
      <c r="C74" s="28"/>
      <c r="D74" s="47">
        <v>47189</v>
      </c>
      <c r="E74" s="47"/>
      <c r="F74" s="47">
        <v>48777</v>
      </c>
      <c r="G74" s="30"/>
      <c r="H74" s="47">
        <v>45158</v>
      </c>
      <c r="I74" s="30"/>
      <c r="J74" s="47">
        <v>45158</v>
      </c>
    </row>
    <row r="75" spans="1:10" ht="18.75" customHeight="1">
      <c r="A75" s="28" t="s">
        <v>56</v>
      </c>
      <c r="B75" s="16"/>
      <c r="C75" s="28"/>
      <c r="D75" s="47">
        <v>16553</v>
      </c>
      <c r="E75" s="47"/>
      <c r="F75" s="47">
        <v>14747</v>
      </c>
      <c r="G75" s="30"/>
      <c r="H75" s="47">
        <v>696</v>
      </c>
      <c r="I75" s="30"/>
      <c r="J75" s="47">
        <v>547</v>
      </c>
    </row>
    <row r="76" spans="1:10" ht="18.75" customHeight="1">
      <c r="A76" s="28" t="s">
        <v>57</v>
      </c>
      <c r="B76" s="16"/>
      <c r="C76" s="28"/>
      <c r="D76" s="51">
        <v>2220</v>
      </c>
      <c r="E76" s="47"/>
      <c r="F76" s="51">
        <v>2220</v>
      </c>
      <c r="G76" s="30"/>
      <c r="H76" s="51">
        <v>0</v>
      </c>
      <c r="I76" s="30"/>
      <c r="J76" s="51">
        <v>0</v>
      </c>
    </row>
    <row r="77" spans="1:10" ht="20.5">
      <c r="A77" s="24" t="s">
        <v>58</v>
      </c>
      <c r="B77" s="32"/>
      <c r="D77" s="54">
        <f>SUM(D72:D76)</f>
        <v>70961</v>
      </c>
      <c r="E77" s="55"/>
      <c r="F77" s="54">
        <f>SUM(F72:F76)</f>
        <v>130128</v>
      </c>
      <c r="G77" s="56"/>
      <c r="H77" s="54">
        <f>SUM(H72:H76)</f>
        <v>46405</v>
      </c>
      <c r="I77" s="41"/>
      <c r="J77" s="54">
        <f>SUM(J72:J76)</f>
        <v>98945</v>
      </c>
    </row>
    <row r="78" spans="1:10" ht="20.5">
      <c r="A78" s="24" t="s">
        <v>59</v>
      </c>
      <c r="B78" s="32"/>
      <c r="D78" s="54">
        <f>SUM(D77,D69)</f>
        <v>438807</v>
      </c>
      <c r="E78" s="55"/>
      <c r="F78" s="54">
        <f>SUM(F77,F69)</f>
        <v>441031</v>
      </c>
      <c r="G78" s="56"/>
      <c r="H78" s="54">
        <f>SUM(H77,H69)</f>
        <v>135543</v>
      </c>
      <c r="I78" s="41"/>
      <c r="J78" s="54">
        <f>SUM(J77,J69)</f>
        <v>201428</v>
      </c>
    </row>
    <row r="79" spans="1:10" ht="20">
      <c r="A79" s="57"/>
      <c r="D79" s="36"/>
      <c r="E79" s="36"/>
      <c r="F79" s="58"/>
      <c r="G79" s="36"/>
      <c r="H79" s="36"/>
      <c r="I79" s="36"/>
      <c r="J79" s="58"/>
    </row>
    <row r="80" spans="1:10" ht="18.75" customHeight="1">
      <c r="B80" s="16"/>
      <c r="D80" s="59"/>
      <c r="E80" s="59"/>
      <c r="G80" s="59"/>
      <c r="H80" s="59"/>
      <c r="I80" s="59"/>
    </row>
    <row r="81" spans="1:10" ht="18.75" customHeight="1">
      <c r="D81" s="59"/>
      <c r="E81" s="59"/>
      <c r="G81" s="59"/>
      <c r="H81" s="59"/>
      <c r="I81" s="59"/>
    </row>
    <row r="82" spans="1:10" ht="18.75" customHeight="1">
      <c r="A82" s="57"/>
      <c r="D82" s="9"/>
      <c r="E82" s="9"/>
      <c r="F82" s="45"/>
      <c r="G82" s="9"/>
      <c r="H82" s="9"/>
      <c r="I82" s="9"/>
      <c r="J82" s="45"/>
    </row>
    <row r="83" spans="1:10" ht="20">
      <c r="A83" s="57"/>
      <c r="B83" s="16"/>
      <c r="D83" s="60"/>
      <c r="E83" s="29"/>
      <c r="F83" s="61"/>
      <c r="G83" s="59"/>
      <c r="H83" s="60"/>
      <c r="I83" s="59"/>
      <c r="J83" s="61"/>
    </row>
    <row r="84" spans="1:10" ht="18.75" customHeight="1">
      <c r="D84" s="29"/>
      <c r="E84" s="29"/>
      <c r="G84" s="29"/>
      <c r="H84" s="29"/>
      <c r="I84" s="29"/>
    </row>
    <row r="85" spans="1:10" ht="20">
      <c r="A85" s="57"/>
      <c r="B85" s="32"/>
      <c r="D85" s="9"/>
      <c r="E85" s="9"/>
      <c r="F85" s="45"/>
      <c r="G85" s="9"/>
      <c r="H85" s="9"/>
      <c r="I85" s="9"/>
      <c r="J85" s="45"/>
    </row>
    <row r="86" spans="1:10" ht="20">
      <c r="A86" s="57"/>
      <c r="B86" s="32"/>
      <c r="D86" s="60"/>
      <c r="E86" s="62"/>
      <c r="F86" s="61"/>
      <c r="G86" s="29"/>
      <c r="H86" s="60"/>
      <c r="I86" s="29"/>
      <c r="J86" s="61"/>
    </row>
    <row r="87" spans="1:10" ht="20">
      <c r="A87" s="57"/>
      <c r="B87" s="32"/>
      <c r="D87" s="60"/>
      <c r="E87" s="62"/>
      <c r="F87" s="61"/>
      <c r="G87" s="29"/>
      <c r="H87" s="60"/>
      <c r="I87" s="29"/>
      <c r="J87" s="61"/>
    </row>
    <row r="88" spans="1:10" ht="20">
      <c r="A88" s="57"/>
      <c r="B88" s="32"/>
      <c r="D88" s="60"/>
      <c r="E88" s="62"/>
      <c r="F88" s="61"/>
      <c r="G88" s="29"/>
      <c r="H88" s="60"/>
      <c r="I88" s="29"/>
      <c r="J88" s="61"/>
    </row>
    <row r="89" spans="1:10" ht="20">
      <c r="A89" s="57"/>
      <c r="B89" s="32"/>
      <c r="D89" s="60"/>
      <c r="E89" s="62"/>
      <c r="F89" s="61"/>
      <c r="G89" s="29"/>
      <c r="H89" s="60"/>
      <c r="I89" s="29"/>
      <c r="J89" s="61"/>
    </row>
    <row r="90" spans="1:10" ht="20">
      <c r="A90" s="57"/>
      <c r="B90" s="32"/>
      <c r="D90" s="60"/>
      <c r="E90" s="62"/>
      <c r="F90" s="61"/>
      <c r="G90" s="29"/>
      <c r="H90" s="60"/>
      <c r="I90" s="29"/>
      <c r="J90" s="61"/>
    </row>
    <row r="91" spans="1:10" ht="20">
      <c r="A91" s="57"/>
      <c r="B91" s="32"/>
      <c r="D91" s="60"/>
      <c r="E91" s="62"/>
      <c r="F91" s="61"/>
      <c r="G91" s="29"/>
      <c r="H91" s="60"/>
      <c r="I91" s="29"/>
      <c r="J91" s="61"/>
    </row>
    <row r="92" spans="1:10" ht="20">
      <c r="A92" s="57"/>
      <c r="B92" s="32"/>
      <c r="D92" s="60"/>
      <c r="E92" s="62"/>
      <c r="F92" s="61"/>
      <c r="G92" s="29"/>
      <c r="H92" s="60"/>
      <c r="I92" s="29"/>
      <c r="J92" s="61"/>
    </row>
    <row r="93" spans="1:10" ht="20">
      <c r="A93" s="57"/>
      <c r="B93" s="32"/>
      <c r="D93" s="60"/>
      <c r="E93" s="62"/>
      <c r="F93" s="61"/>
      <c r="G93" s="29"/>
      <c r="H93" s="60"/>
      <c r="I93" s="29"/>
      <c r="J93" s="61"/>
    </row>
    <row r="94" spans="1:10" ht="20">
      <c r="A94" s="57"/>
      <c r="B94" s="32"/>
      <c r="D94" s="60"/>
      <c r="E94" s="62"/>
      <c r="F94" s="61"/>
      <c r="G94" s="29"/>
      <c r="H94" s="60"/>
      <c r="I94" s="29"/>
      <c r="J94" s="61"/>
    </row>
    <row r="95" spans="1:10" s="3" customFormat="1" ht="20.5">
      <c r="A95" s="1" t="s">
        <v>0</v>
      </c>
      <c r="B95" s="1"/>
      <c r="C95" s="1"/>
      <c r="D95" s="1"/>
      <c r="E95" s="1"/>
      <c r="F95" s="2"/>
      <c r="G95" s="1"/>
      <c r="H95" s="312"/>
      <c r="I95" s="312"/>
      <c r="J95" s="312"/>
    </row>
    <row r="96" spans="1:10" s="3" customFormat="1" ht="20.5">
      <c r="A96" s="1" t="s">
        <v>40</v>
      </c>
      <c r="B96" s="1"/>
      <c r="C96" s="1"/>
      <c r="D96" s="1"/>
      <c r="E96" s="1"/>
      <c r="F96" s="2"/>
      <c r="G96" s="1"/>
      <c r="H96" s="312"/>
      <c r="I96" s="312"/>
      <c r="J96" s="312"/>
    </row>
    <row r="97" spans="1:10" s="3" customFormat="1" ht="20.5">
      <c r="A97" s="4" t="s">
        <v>2</v>
      </c>
      <c r="B97" s="4"/>
      <c r="C97" s="4"/>
      <c r="D97" s="5"/>
      <c r="E97" s="5"/>
      <c r="F97" s="6"/>
      <c r="G97" s="5"/>
      <c r="H97" s="5"/>
      <c r="I97" s="5"/>
      <c r="J97" s="6"/>
    </row>
    <row r="98" spans="1:10" s="3" customFormat="1" ht="20.5">
      <c r="A98" s="1"/>
      <c r="B98" s="1"/>
      <c r="C98" s="1"/>
      <c r="D98" s="7"/>
      <c r="E98" s="7"/>
      <c r="F98" s="8"/>
      <c r="G98" s="7"/>
      <c r="H98" s="7"/>
      <c r="I98" s="7"/>
      <c r="J98" s="8"/>
    </row>
    <row r="99" spans="1:10" s="3" customFormat="1" ht="20.5">
      <c r="A99" s="1"/>
      <c r="B99" s="1"/>
      <c r="C99" s="1"/>
      <c r="D99" s="5"/>
      <c r="E99" s="5"/>
      <c r="F99" s="6"/>
      <c r="G99" s="5"/>
      <c r="H99" s="5"/>
      <c r="I99" s="5"/>
      <c r="J99" s="6" t="s">
        <v>3</v>
      </c>
    </row>
    <row r="100" spans="1:10" s="3" customFormat="1" ht="20.5">
      <c r="A100" s="1"/>
      <c r="B100" s="10"/>
      <c r="C100" s="10"/>
      <c r="D100" s="313" t="s">
        <v>4</v>
      </c>
      <c r="E100" s="313"/>
      <c r="F100" s="313"/>
      <c r="G100" s="11"/>
      <c r="H100" s="313" t="s">
        <v>5</v>
      </c>
      <c r="I100" s="313"/>
      <c r="J100" s="313"/>
    </row>
    <row r="101" spans="1:10" s="3" customFormat="1" ht="20.5">
      <c r="A101" s="1"/>
      <c r="B101" s="18"/>
      <c r="C101" s="18"/>
      <c r="D101" s="12" t="s">
        <v>6</v>
      </c>
      <c r="E101" s="13"/>
      <c r="F101" s="12" t="s">
        <v>7</v>
      </c>
      <c r="G101" s="13"/>
      <c r="H101" s="12" t="s">
        <v>6</v>
      </c>
      <c r="I101" s="13"/>
      <c r="J101" s="12" t="s">
        <v>7</v>
      </c>
    </row>
    <row r="102" spans="1:10" s="3" customFormat="1" ht="20.5">
      <c r="A102" s="1"/>
      <c r="B102" s="18"/>
      <c r="C102" s="18"/>
      <c r="D102" s="14" t="s">
        <v>8</v>
      </c>
      <c r="E102" s="15"/>
      <c r="F102" s="14"/>
      <c r="G102" s="15"/>
      <c r="H102" s="14" t="s">
        <v>8</v>
      </c>
      <c r="I102" s="15"/>
      <c r="J102" s="14"/>
    </row>
    <row r="103" spans="1:10" s="3" customFormat="1" ht="20.5">
      <c r="A103" s="1"/>
      <c r="B103" s="17" t="s">
        <v>9</v>
      </c>
      <c r="C103" s="18"/>
      <c r="D103" s="19" t="s">
        <v>10</v>
      </c>
      <c r="E103" s="20"/>
      <c r="F103" s="19" t="s">
        <v>11</v>
      </c>
      <c r="G103" s="20"/>
      <c r="H103" s="19" t="s">
        <v>10</v>
      </c>
      <c r="I103" s="20"/>
      <c r="J103" s="19" t="s">
        <v>11</v>
      </c>
    </row>
    <row r="104" spans="1:10" s="3" customFormat="1" ht="20.5">
      <c r="A104" s="1"/>
      <c r="B104" s="10"/>
      <c r="C104" s="18"/>
      <c r="D104" s="23"/>
      <c r="E104" s="21"/>
      <c r="F104" s="23"/>
      <c r="G104" s="21"/>
      <c r="H104" s="23"/>
      <c r="I104" s="21"/>
      <c r="J104" s="23"/>
    </row>
    <row r="105" spans="1:10" ht="20.5">
      <c r="A105" s="24" t="s">
        <v>60</v>
      </c>
      <c r="D105" s="46"/>
      <c r="E105" s="46"/>
      <c r="G105" s="46"/>
      <c r="H105" s="46"/>
      <c r="I105" s="46"/>
    </row>
    <row r="106" spans="1:10" ht="20.5">
      <c r="A106" s="63" t="s">
        <v>61</v>
      </c>
      <c r="D106" s="64"/>
      <c r="E106" s="64"/>
      <c r="F106" s="65"/>
      <c r="G106" s="64"/>
      <c r="H106" s="64"/>
      <c r="I106" s="64"/>
      <c r="J106" s="65"/>
    </row>
    <row r="107" spans="1:10" ht="18.75" customHeight="1">
      <c r="A107" s="9" t="s">
        <v>62</v>
      </c>
      <c r="B107" s="16"/>
      <c r="D107" s="59"/>
      <c r="E107" s="59"/>
      <c r="G107" s="59"/>
      <c r="H107" s="59"/>
      <c r="I107" s="59"/>
    </row>
    <row r="108" spans="1:10" ht="18.75" customHeight="1">
      <c r="A108" s="9" t="s">
        <v>63</v>
      </c>
      <c r="D108" s="59"/>
      <c r="E108" s="59"/>
      <c r="G108" s="59"/>
      <c r="H108" s="59"/>
      <c r="I108" s="59"/>
    </row>
    <row r="109" spans="1:10" ht="20.5" thickBot="1">
      <c r="A109" s="57" t="s">
        <v>64</v>
      </c>
      <c r="B109" s="66">
        <v>19</v>
      </c>
      <c r="D109" s="67">
        <v>257112</v>
      </c>
      <c r="E109" s="30"/>
      <c r="F109" s="9"/>
      <c r="G109" s="68"/>
      <c r="H109" s="67">
        <v>257112</v>
      </c>
      <c r="I109" s="68"/>
      <c r="J109" s="9"/>
    </row>
    <row r="110" spans="1:10" ht="21" thickTop="1" thickBot="1">
      <c r="A110" s="57" t="s">
        <v>65</v>
      </c>
      <c r="B110" s="66"/>
      <c r="D110" s="69"/>
      <c r="E110" s="30"/>
      <c r="F110" s="67">
        <v>249623</v>
      </c>
      <c r="G110" s="68"/>
      <c r="H110" s="69"/>
      <c r="I110" s="68"/>
      <c r="J110" s="67">
        <v>249623</v>
      </c>
    </row>
    <row r="111" spans="1:10" ht="20.5" thickTop="1">
      <c r="A111" s="9" t="s">
        <v>66</v>
      </c>
      <c r="B111" s="66"/>
      <c r="D111" s="30"/>
      <c r="E111" s="30"/>
      <c r="G111" s="30"/>
      <c r="H111" s="30"/>
      <c r="I111" s="30"/>
    </row>
    <row r="112" spans="1:10" ht="20">
      <c r="A112" s="57" t="s">
        <v>65</v>
      </c>
      <c r="B112" s="66">
        <v>19</v>
      </c>
      <c r="D112" s="29">
        <v>249623</v>
      </c>
      <c r="E112" s="70"/>
      <c r="F112" s="29">
        <v>249623</v>
      </c>
      <c r="G112" s="26"/>
      <c r="H112" s="29">
        <v>249623</v>
      </c>
      <c r="I112" s="26"/>
      <c r="J112" s="29">
        <v>249623</v>
      </c>
    </row>
    <row r="113" spans="1:10" ht="20">
      <c r="A113" s="57" t="s">
        <v>67</v>
      </c>
      <c r="B113" s="66"/>
      <c r="D113" s="29">
        <v>252069</v>
      </c>
      <c r="E113" s="70"/>
      <c r="F113" s="29">
        <v>252069</v>
      </c>
      <c r="G113" s="26"/>
      <c r="H113" s="29">
        <v>252069</v>
      </c>
      <c r="I113" s="26"/>
      <c r="J113" s="29">
        <v>252069</v>
      </c>
    </row>
    <row r="114" spans="1:10" ht="20">
      <c r="A114" s="57" t="s">
        <v>68</v>
      </c>
      <c r="B114" s="66"/>
      <c r="D114" s="29">
        <v>39287</v>
      </c>
      <c r="E114" s="70"/>
      <c r="F114" s="29">
        <v>39287</v>
      </c>
      <c r="G114" s="26"/>
      <c r="H114" s="29">
        <v>39287</v>
      </c>
      <c r="I114" s="26"/>
      <c r="J114" s="29">
        <v>39287</v>
      </c>
    </row>
    <row r="115" spans="1:10" ht="20">
      <c r="A115" s="9" t="s">
        <v>69</v>
      </c>
      <c r="B115" s="66"/>
      <c r="D115" s="29"/>
      <c r="E115" s="30"/>
      <c r="F115" s="29"/>
      <c r="G115" s="26"/>
      <c r="H115" s="29"/>
      <c r="I115" s="26"/>
      <c r="J115" s="29"/>
    </row>
    <row r="116" spans="1:10" ht="18.75" customHeight="1">
      <c r="A116" s="9" t="s">
        <v>70</v>
      </c>
      <c r="B116" s="16">
        <v>20</v>
      </c>
      <c r="D116" s="29">
        <v>33150</v>
      </c>
      <c r="E116" s="70"/>
      <c r="F116" s="29">
        <v>33150</v>
      </c>
      <c r="G116" s="45"/>
      <c r="H116" s="29">
        <v>25650</v>
      </c>
      <c r="I116" s="45"/>
      <c r="J116" s="29">
        <v>25650</v>
      </c>
    </row>
    <row r="117" spans="1:10" ht="18.75" customHeight="1">
      <c r="A117" s="9" t="s">
        <v>71</v>
      </c>
      <c r="D117" s="29">
        <v>650425</v>
      </c>
      <c r="E117" s="30"/>
      <c r="F117" s="29">
        <v>585489</v>
      </c>
      <c r="G117" s="26"/>
      <c r="H117" s="29">
        <v>531231</v>
      </c>
      <c r="I117" s="26"/>
      <c r="J117" s="29">
        <v>450578</v>
      </c>
    </row>
    <row r="118" spans="1:10" ht="20">
      <c r="A118" s="9" t="s">
        <v>72</v>
      </c>
      <c r="D118" s="72">
        <v>109626</v>
      </c>
      <c r="E118" s="30"/>
      <c r="F118" s="72">
        <v>113228</v>
      </c>
      <c r="G118" s="26"/>
      <c r="H118" s="72">
        <v>87155</v>
      </c>
      <c r="I118" s="26"/>
      <c r="J118" s="72">
        <v>91475</v>
      </c>
    </row>
    <row r="119" spans="1:10" ht="18.75" customHeight="1">
      <c r="A119" s="73" t="s">
        <v>73</v>
      </c>
      <c r="D119" s="29">
        <f>SUM(D112:D118)</f>
        <v>1334180</v>
      </c>
      <c r="E119" s="30"/>
      <c r="F119" s="29">
        <f>SUM(F112:F118)</f>
        <v>1272846</v>
      </c>
      <c r="G119" s="26"/>
      <c r="H119" s="29">
        <f>SUM(H112:H118)</f>
        <v>1185015</v>
      </c>
      <c r="I119" s="26"/>
      <c r="J119" s="29">
        <f>SUM(J112:J118)</f>
        <v>1108682</v>
      </c>
    </row>
    <row r="120" spans="1:10" ht="20">
      <c r="A120" s="9" t="s">
        <v>74</v>
      </c>
      <c r="D120" s="72">
        <v>-13674</v>
      </c>
      <c r="E120" s="68"/>
      <c r="F120" s="72">
        <v>-2952</v>
      </c>
      <c r="G120" s="45"/>
      <c r="H120" s="72">
        <v>0</v>
      </c>
      <c r="I120" s="26"/>
      <c r="J120" s="72">
        <v>0</v>
      </c>
    </row>
    <row r="121" spans="1:10" ht="20.5">
      <c r="A121" s="24" t="s">
        <v>75</v>
      </c>
      <c r="D121" s="54">
        <f>SUM(D119:D120)</f>
        <v>1320506</v>
      </c>
      <c r="E121" s="74"/>
      <c r="F121" s="54">
        <f>SUM(F119:F120)</f>
        <v>1269894</v>
      </c>
      <c r="G121" s="75"/>
      <c r="H121" s="54">
        <f>SUM(H119:H120)</f>
        <v>1185015</v>
      </c>
      <c r="I121" s="75"/>
      <c r="J121" s="54">
        <f>SUM(J119:J120)</f>
        <v>1108682</v>
      </c>
    </row>
    <row r="122" spans="1:10" ht="21" thickBot="1">
      <c r="A122" s="24" t="s">
        <v>76</v>
      </c>
      <c r="D122" s="42">
        <f>SUM(D121,D78)</f>
        <v>1759313</v>
      </c>
      <c r="E122" s="74"/>
      <c r="F122" s="42">
        <f>SUM(F121,F78)</f>
        <v>1710925</v>
      </c>
      <c r="G122" s="75"/>
      <c r="H122" s="42">
        <f>SUM(H121,H78)</f>
        <v>1320558</v>
      </c>
      <c r="I122" s="75"/>
      <c r="J122" s="42">
        <f>SUM(J121,J78)</f>
        <v>1310110</v>
      </c>
    </row>
    <row r="123" spans="1:10" ht="18.75" customHeight="1" thickTop="1">
      <c r="D123" s="71"/>
      <c r="E123" s="71"/>
      <c r="F123" s="45"/>
      <c r="G123" s="71"/>
      <c r="H123" s="71"/>
      <c r="I123" s="71"/>
      <c r="J123" s="45"/>
    </row>
    <row r="124" spans="1:10" ht="20">
      <c r="B124" s="76"/>
      <c r="C124" s="76"/>
      <c r="D124" s="77"/>
      <c r="E124" s="77"/>
      <c r="F124" s="78"/>
      <c r="G124" s="77"/>
      <c r="H124" s="77"/>
      <c r="I124" s="77"/>
      <c r="J124" s="78"/>
    </row>
    <row r="125" spans="1:10" ht="18.75" customHeight="1"/>
    <row r="126" spans="1:10" ht="18.75" customHeight="1"/>
    <row r="127" spans="1:10" ht="18.75" customHeight="1"/>
    <row r="128" spans="1:10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hidden="1" customHeight="1"/>
    <row r="135" ht="18.75" hidden="1" customHeight="1"/>
    <row r="136" ht="18.75" hidden="1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</sheetData>
  <mergeCells count="12">
    <mergeCell ref="D53:F53"/>
    <mergeCell ref="H53:J53"/>
    <mergeCell ref="H95:J95"/>
    <mergeCell ref="H96:J96"/>
    <mergeCell ref="D100:F100"/>
    <mergeCell ref="H100:J100"/>
    <mergeCell ref="H49:J49"/>
    <mergeCell ref="H1:J1"/>
    <mergeCell ref="H2:J2"/>
    <mergeCell ref="D6:F6"/>
    <mergeCell ref="H6:J6"/>
    <mergeCell ref="H48:J48"/>
  </mergeCells>
  <pageMargins left="0.75" right="0.42" top="0.5" bottom="0.5" header="0.5" footer="0.5"/>
  <pageSetup paperSize="9" scale="79" firstPageNumber="3" fitToHeight="3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2" manualBreakCount="2">
    <brk id="47" max="16383" man="1"/>
    <brk id="94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7FD71-43FC-4E03-ACE9-023B4C4E05A5}">
  <sheetPr>
    <tabColor theme="8" tint="0.59999389629810485"/>
  </sheetPr>
  <dimension ref="A1:J68"/>
  <sheetViews>
    <sheetView view="pageBreakPreview" topLeftCell="A65" zoomScale="85" zoomScaleNormal="70" zoomScaleSheetLayoutView="85" workbookViewId="0">
      <selection activeCell="D80" sqref="D80"/>
    </sheetView>
  </sheetViews>
  <sheetFormatPr defaultColWidth="7.90625" defaultRowHeight="19.399999999999999" customHeight="1"/>
  <cols>
    <col min="1" max="1" width="44.7265625" style="80" customWidth="1"/>
    <col min="2" max="2" width="7.1796875" style="80" customWidth="1"/>
    <col min="3" max="3" width="0.90625" style="80" customWidth="1"/>
    <col min="4" max="4" width="12" style="129" customWidth="1"/>
    <col min="5" max="5" width="0.90625" style="80" customWidth="1"/>
    <col min="6" max="6" width="12" style="129" customWidth="1"/>
    <col min="7" max="7" width="0.90625" style="80" customWidth="1"/>
    <col min="8" max="8" width="12" style="129" customWidth="1"/>
    <col min="9" max="9" width="0.90625" style="80" customWidth="1"/>
    <col min="10" max="10" width="12" style="129" customWidth="1"/>
    <col min="11" max="16384" width="7.90625" style="80"/>
  </cols>
  <sheetData>
    <row r="1" spans="1:10" ht="20.5">
      <c r="A1" s="79" t="s">
        <v>0</v>
      </c>
      <c r="B1" s="79"/>
      <c r="C1" s="79"/>
      <c r="D1" s="79"/>
      <c r="E1" s="79"/>
      <c r="F1" s="79"/>
      <c r="G1" s="79"/>
      <c r="H1" s="314"/>
      <c r="I1" s="314"/>
      <c r="J1" s="314"/>
    </row>
    <row r="2" spans="1:10" ht="20.5">
      <c r="A2" s="79" t="s">
        <v>77</v>
      </c>
      <c r="B2" s="79"/>
      <c r="C2" s="79"/>
      <c r="D2" s="79"/>
      <c r="E2" s="79"/>
      <c r="F2" s="79"/>
      <c r="G2" s="79"/>
      <c r="H2" s="314"/>
      <c r="I2" s="314"/>
      <c r="J2" s="314"/>
    </row>
    <row r="3" spans="1:10" ht="20.5">
      <c r="A3" s="315" t="s">
        <v>78</v>
      </c>
      <c r="B3" s="315"/>
      <c r="C3" s="315"/>
      <c r="D3" s="315"/>
      <c r="E3" s="315"/>
      <c r="F3" s="315"/>
      <c r="G3" s="315"/>
      <c r="H3" s="315"/>
      <c r="I3" s="315"/>
      <c r="J3" s="315"/>
    </row>
    <row r="4" spans="1:10" ht="20.5">
      <c r="A4" s="81"/>
      <c r="B4" s="82"/>
      <c r="C4" s="82"/>
      <c r="D4" s="83"/>
      <c r="E4" s="84"/>
      <c r="F4" s="83"/>
      <c r="G4" s="85"/>
      <c r="H4" s="83"/>
      <c r="I4" s="84"/>
      <c r="J4" s="83"/>
    </row>
    <row r="5" spans="1:10" ht="20.5">
      <c r="A5" s="81"/>
      <c r="B5" s="82"/>
      <c r="C5" s="82"/>
      <c r="D5" s="86"/>
      <c r="E5" s="87"/>
      <c r="F5" s="86"/>
      <c r="G5" s="88"/>
      <c r="H5" s="86"/>
      <c r="I5" s="87"/>
      <c r="J5" s="89" t="s">
        <v>3</v>
      </c>
    </row>
    <row r="6" spans="1:10" ht="20.5">
      <c r="B6" s="90"/>
      <c r="C6" s="90"/>
      <c r="D6" s="313" t="s">
        <v>4</v>
      </c>
      <c r="E6" s="313"/>
      <c r="F6" s="313"/>
      <c r="G6" s="11"/>
      <c r="H6" s="313" t="s">
        <v>5</v>
      </c>
      <c r="I6" s="313"/>
      <c r="J6" s="313"/>
    </row>
    <row r="7" spans="1:10" ht="20.5">
      <c r="B7" s="91" t="s">
        <v>9</v>
      </c>
      <c r="C7" s="90"/>
      <c r="D7" s="92" t="s">
        <v>79</v>
      </c>
      <c r="E7" s="20"/>
      <c r="F7" s="92" t="s">
        <v>80</v>
      </c>
      <c r="G7" s="20"/>
      <c r="H7" s="92" t="s">
        <v>79</v>
      </c>
      <c r="I7" s="20"/>
      <c r="J7" s="92" t="s">
        <v>80</v>
      </c>
    </row>
    <row r="8" spans="1:10" ht="20">
      <c r="C8" s="93"/>
      <c r="D8" s="94"/>
      <c r="E8" s="94"/>
      <c r="F8" s="94"/>
      <c r="G8" s="94"/>
      <c r="H8" s="94"/>
      <c r="I8" s="94"/>
      <c r="J8" s="94"/>
    </row>
    <row r="9" spans="1:10" ht="20">
      <c r="A9" s="95" t="s">
        <v>81</v>
      </c>
      <c r="B9" s="96"/>
      <c r="D9" s="94">
        <v>360144</v>
      </c>
      <c r="E9" s="97"/>
      <c r="F9" s="98">
        <v>265761</v>
      </c>
      <c r="G9" s="97"/>
      <c r="H9" s="99">
        <v>0</v>
      </c>
      <c r="I9" s="100"/>
      <c r="J9" s="99">
        <v>0</v>
      </c>
    </row>
    <row r="10" spans="1:10" ht="20">
      <c r="A10" s="95" t="s">
        <v>82</v>
      </c>
      <c r="D10" s="101">
        <v>-199887</v>
      </c>
      <c r="E10" s="97"/>
      <c r="F10" s="101">
        <v>-142898</v>
      </c>
      <c r="G10" s="97"/>
      <c r="H10" s="102">
        <v>0</v>
      </c>
      <c r="I10" s="103"/>
      <c r="J10" s="102">
        <v>0</v>
      </c>
    </row>
    <row r="11" spans="1:10" ht="20.5">
      <c r="A11" s="104" t="s">
        <v>83</v>
      </c>
      <c r="D11" s="105">
        <f>SUM(D9:D10)</f>
        <v>160257</v>
      </c>
      <c r="E11" s="106"/>
      <c r="F11" s="105">
        <f>SUM(F9:F10)</f>
        <v>122863</v>
      </c>
      <c r="G11" s="106"/>
      <c r="H11" s="105">
        <f>SUM(H9:H10)</f>
        <v>0</v>
      </c>
      <c r="I11" s="107"/>
      <c r="J11" s="105">
        <f>SUM(J9:J10)</f>
        <v>0</v>
      </c>
    </row>
    <row r="12" spans="1:10" ht="20">
      <c r="A12" s="108" t="s">
        <v>84</v>
      </c>
      <c r="B12" s="96"/>
      <c r="D12" s="99">
        <v>0</v>
      </c>
      <c r="E12" s="97"/>
      <c r="F12" s="99">
        <v>0</v>
      </c>
      <c r="G12" s="97"/>
      <c r="H12" s="99">
        <v>34500</v>
      </c>
      <c r="I12" s="109"/>
      <c r="J12" s="99">
        <v>53396</v>
      </c>
    </row>
    <row r="13" spans="1:10" ht="20">
      <c r="A13" s="110" t="s">
        <v>85</v>
      </c>
      <c r="D13" s="97">
        <v>5059</v>
      </c>
      <c r="E13" s="97"/>
      <c r="F13" s="97">
        <v>6925</v>
      </c>
      <c r="G13" s="97"/>
      <c r="H13" s="97">
        <v>807</v>
      </c>
      <c r="I13" s="100"/>
      <c r="J13" s="97">
        <v>7050</v>
      </c>
    </row>
    <row r="14" spans="1:10" ht="20">
      <c r="A14" s="110" t="s">
        <v>86</v>
      </c>
      <c r="D14" s="94">
        <v>-43485</v>
      </c>
      <c r="E14" s="94"/>
      <c r="F14" s="94">
        <v>-39804</v>
      </c>
      <c r="G14" s="94"/>
      <c r="H14" s="99">
        <v>0</v>
      </c>
      <c r="I14" s="103"/>
      <c r="J14" s="100">
        <v>0</v>
      </c>
    </row>
    <row r="15" spans="1:10" ht="20">
      <c r="A15" s="110" t="s">
        <v>87</v>
      </c>
      <c r="D15" s="94">
        <v>-56501</v>
      </c>
      <c r="E15" s="94"/>
      <c r="F15" s="94">
        <v>-47368</v>
      </c>
      <c r="G15" s="94"/>
      <c r="H15" s="94">
        <v>-4187</v>
      </c>
      <c r="I15" s="103"/>
      <c r="J15" s="94">
        <v>-3924</v>
      </c>
    </row>
    <row r="16" spans="1:10" ht="20">
      <c r="A16" s="111" t="s">
        <v>88</v>
      </c>
      <c r="B16" s="112"/>
      <c r="D16" s="99">
        <v>-1018</v>
      </c>
      <c r="E16" s="97"/>
      <c r="F16" s="99">
        <v>-3200</v>
      </c>
      <c r="G16" s="97"/>
      <c r="H16" s="99">
        <v>-858</v>
      </c>
      <c r="I16" s="100"/>
      <c r="J16" s="97">
        <v>-2928</v>
      </c>
    </row>
    <row r="17" spans="1:10" ht="20">
      <c r="A17" s="113" t="s">
        <v>89</v>
      </c>
      <c r="B17" s="112"/>
      <c r="D17" s="114">
        <v>357</v>
      </c>
      <c r="E17" s="98"/>
      <c r="F17" s="114">
        <v>797</v>
      </c>
      <c r="G17" s="98"/>
      <c r="H17" s="114">
        <v>0</v>
      </c>
      <c r="I17" s="115"/>
      <c r="J17" s="114">
        <v>0</v>
      </c>
    </row>
    <row r="18" spans="1:10" ht="20">
      <c r="A18" s="113" t="s">
        <v>90</v>
      </c>
      <c r="B18" s="96"/>
      <c r="D18" s="101">
        <v>-13</v>
      </c>
      <c r="E18" s="97"/>
      <c r="F18" s="101">
        <v>2096</v>
      </c>
      <c r="G18" s="97"/>
      <c r="H18" s="101">
        <v>-13</v>
      </c>
      <c r="I18" s="100"/>
      <c r="J18" s="101">
        <v>2096</v>
      </c>
    </row>
    <row r="19" spans="1:10" ht="20.5">
      <c r="A19" s="116" t="s">
        <v>91</v>
      </c>
      <c r="D19" s="117">
        <f>SUM(D11:D18)</f>
        <v>64656</v>
      </c>
      <c r="E19" s="118"/>
      <c r="F19" s="117">
        <f>SUM(F11:F18)</f>
        <v>42309</v>
      </c>
      <c r="G19" s="118"/>
      <c r="H19" s="117">
        <f>SUM(H11:H18)</f>
        <v>30249</v>
      </c>
      <c r="I19" s="118"/>
      <c r="J19" s="118">
        <f>SUM(J11:J18)</f>
        <v>55690</v>
      </c>
    </row>
    <row r="20" spans="1:10" ht="20">
      <c r="A20" s="80" t="s">
        <v>92</v>
      </c>
      <c r="B20" s="96">
        <v>22</v>
      </c>
      <c r="D20" s="101">
        <v>-11458</v>
      </c>
      <c r="E20" s="97"/>
      <c r="F20" s="101">
        <v>-9476</v>
      </c>
      <c r="G20" s="97"/>
      <c r="H20" s="102">
        <v>0</v>
      </c>
      <c r="I20" s="97"/>
      <c r="J20" s="102">
        <v>-439</v>
      </c>
    </row>
    <row r="21" spans="1:10" ht="20.5">
      <c r="A21" s="116" t="s">
        <v>93</v>
      </c>
      <c r="D21" s="105">
        <f>SUM(D19:D20)</f>
        <v>53198</v>
      </c>
      <c r="E21" s="106"/>
      <c r="F21" s="105">
        <f>SUM(F19:F20)</f>
        <v>32833</v>
      </c>
      <c r="G21" s="106"/>
      <c r="H21" s="105">
        <f>SUM(H19:H20)</f>
        <v>30249</v>
      </c>
      <c r="I21" s="106"/>
      <c r="J21" s="105">
        <f>SUM(J19:J20)</f>
        <v>55251</v>
      </c>
    </row>
    <row r="22" spans="1:10" ht="20.5">
      <c r="A22" s="116"/>
      <c r="D22" s="97"/>
      <c r="E22" s="97"/>
      <c r="F22" s="97"/>
      <c r="G22" s="97"/>
      <c r="H22" s="97"/>
      <c r="I22" s="97"/>
      <c r="J22" s="97"/>
    </row>
    <row r="23" spans="1:10" ht="20.5">
      <c r="A23" s="116" t="s">
        <v>94</v>
      </c>
      <c r="B23" s="119"/>
      <c r="D23" s="97"/>
      <c r="E23" s="120"/>
      <c r="F23" s="97"/>
      <c r="G23" s="120"/>
      <c r="H23" s="97"/>
      <c r="I23" s="120"/>
      <c r="J23" s="97"/>
    </row>
    <row r="24" spans="1:10" ht="20.5">
      <c r="A24" s="116" t="s">
        <v>95</v>
      </c>
      <c r="B24" s="119"/>
      <c r="D24" s="97"/>
      <c r="E24" s="120"/>
      <c r="F24" s="97"/>
      <c r="G24" s="120"/>
      <c r="H24" s="97"/>
      <c r="I24" s="120"/>
      <c r="J24" s="97"/>
    </row>
    <row r="25" spans="1:10" ht="20.5">
      <c r="A25" s="116" t="s">
        <v>96</v>
      </c>
      <c r="B25" s="119"/>
      <c r="D25" s="97"/>
      <c r="E25" s="120"/>
      <c r="F25" s="97"/>
      <c r="G25" s="120"/>
      <c r="H25" s="97"/>
      <c r="I25" s="120"/>
      <c r="J25" s="99"/>
    </row>
    <row r="26" spans="1:10" ht="20">
      <c r="A26" s="80" t="s">
        <v>97</v>
      </c>
      <c r="B26" s="119"/>
      <c r="D26" s="97"/>
      <c r="E26" s="120"/>
      <c r="F26" s="97"/>
      <c r="G26" s="120"/>
      <c r="H26" s="97"/>
      <c r="I26" s="120"/>
      <c r="J26" s="97"/>
    </row>
    <row r="27" spans="1:10" ht="20">
      <c r="A27" s="80" t="s">
        <v>98</v>
      </c>
      <c r="B27" s="119"/>
      <c r="D27" s="101">
        <v>-1832</v>
      </c>
      <c r="E27" s="120"/>
      <c r="F27" s="101">
        <v>-8974</v>
      </c>
      <c r="G27" s="120"/>
      <c r="H27" s="102">
        <v>0</v>
      </c>
      <c r="I27" s="120"/>
      <c r="J27" s="102">
        <v>0</v>
      </c>
    </row>
    <row r="28" spans="1:10" ht="20">
      <c r="A28" s="121" t="s">
        <v>99</v>
      </c>
      <c r="D28" s="97"/>
      <c r="E28" s="97"/>
      <c r="F28" s="97"/>
      <c r="G28" s="97"/>
      <c r="H28" s="97"/>
      <c r="I28" s="97"/>
      <c r="J28" s="97"/>
    </row>
    <row r="29" spans="1:10" ht="20">
      <c r="A29" s="121" t="s">
        <v>100</v>
      </c>
      <c r="D29" s="102">
        <v>-1832</v>
      </c>
      <c r="E29" s="97"/>
      <c r="F29" s="101">
        <v>-8974</v>
      </c>
      <c r="G29" s="97"/>
      <c r="H29" s="102">
        <v>0</v>
      </c>
      <c r="I29" s="97"/>
      <c r="J29" s="102">
        <v>0</v>
      </c>
    </row>
    <row r="30" spans="1:10" ht="20.5">
      <c r="A30" s="116" t="s">
        <v>101</v>
      </c>
      <c r="B30" s="119"/>
      <c r="D30" s="97"/>
      <c r="E30" s="120"/>
      <c r="F30" s="97"/>
      <c r="G30" s="120"/>
      <c r="H30" s="97"/>
      <c r="I30" s="120"/>
      <c r="J30" s="97"/>
    </row>
    <row r="31" spans="1:10" ht="20.5">
      <c r="A31" s="116" t="s">
        <v>96</v>
      </c>
      <c r="B31" s="119"/>
      <c r="D31" s="97"/>
      <c r="E31" s="120"/>
      <c r="F31" s="97"/>
      <c r="G31" s="120"/>
      <c r="H31" s="97"/>
      <c r="I31" s="120"/>
      <c r="J31" s="97"/>
    </row>
    <row r="32" spans="1:10" ht="20">
      <c r="A32" s="80" t="s">
        <v>102</v>
      </c>
      <c r="B32" s="119"/>
      <c r="D32" s="99"/>
      <c r="E32" s="120"/>
      <c r="F32" s="99"/>
      <c r="G32" s="120"/>
      <c r="H32" s="97"/>
      <c r="I32" s="120"/>
      <c r="J32" s="99"/>
    </row>
    <row r="33" spans="1:10" ht="20">
      <c r="A33" s="80" t="s">
        <v>103</v>
      </c>
      <c r="B33" s="96">
        <v>12</v>
      </c>
      <c r="D33" s="99">
        <v>3168</v>
      </c>
      <c r="E33" s="120"/>
      <c r="F33" s="99">
        <v>410868</v>
      </c>
      <c r="G33" s="120"/>
      <c r="H33" s="97">
        <v>3168</v>
      </c>
      <c r="I33" s="120"/>
      <c r="J33" s="99">
        <v>410868</v>
      </c>
    </row>
    <row r="34" spans="1:10" ht="20">
      <c r="A34" s="80" t="s">
        <v>104</v>
      </c>
      <c r="B34" s="96"/>
      <c r="D34" s="99"/>
      <c r="E34" s="120"/>
      <c r="F34" s="99"/>
      <c r="G34" s="120"/>
      <c r="H34" s="97"/>
      <c r="I34" s="120"/>
      <c r="J34" s="99"/>
    </row>
    <row r="35" spans="1:10" ht="20">
      <c r="A35" s="80" t="s">
        <v>105</v>
      </c>
      <c r="B35" s="96"/>
      <c r="D35" s="99">
        <v>0</v>
      </c>
      <c r="E35" s="120"/>
      <c r="F35" s="99">
        <v>40963</v>
      </c>
      <c r="G35" s="120"/>
      <c r="H35" s="97">
        <v>0</v>
      </c>
      <c r="I35" s="120"/>
      <c r="J35" s="99">
        <v>40963</v>
      </c>
    </row>
    <row r="36" spans="1:10" ht="20">
      <c r="A36" s="80" t="s">
        <v>106</v>
      </c>
      <c r="B36" s="96"/>
      <c r="D36" s="99">
        <v>0</v>
      </c>
      <c r="E36" s="120"/>
      <c r="F36" s="99">
        <v>4086</v>
      </c>
      <c r="G36" s="120"/>
      <c r="H36" s="97">
        <v>0</v>
      </c>
      <c r="I36" s="120"/>
      <c r="J36" s="99">
        <v>2710</v>
      </c>
    </row>
    <row r="37" spans="1:10" ht="20">
      <c r="A37" s="80" t="s">
        <v>107</v>
      </c>
      <c r="B37" s="119"/>
      <c r="D37" s="99"/>
      <c r="E37" s="120"/>
      <c r="F37" s="99"/>
      <c r="G37" s="120"/>
      <c r="H37" s="97"/>
      <c r="I37" s="120"/>
      <c r="J37" s="99"/>
    </row>
    <row r="38" spans="1:10" ht="20">
      <c r="A38" s="80" t="s">
        <v>100</v>
      </c>
      <c r="B38" s="119"/>
      <c r="D38" s="102">
        <v>0</v>
      </c>
      <c r="E38" s="120"/>
      <c r="F38" s="102">
        <v>-88845</v>
      </c>
      <c r="G38" s="120"/>
      <c r="H38" s="102">
        <v>0</v>
      </c>
      <c r="I38" s="120"/>
      <c r="J38" s="102">
        <v>-88845</v>
      </c>
    </row>
    <row r="39" spans="1:10" ht="20">
      <c r="A39" s="80" t="s">
        <v>108</v>
      </c>
      <c r="B39" s="119"/>
      <c r="D39" s="99"/>
      <c r="E39" s="120"/>
      <c r="F39" s="99"/>
      <c r="G39" s="120"/>
      <c r="H39" s="97"/>
      <c r="I39" s="120"/>
      <c r="J39" s="99"/>
    </row>
    <row r="40" spans="1:10" ht="20">
      <c r="A40" s="80" t="s">
        <v>109</v>
      </c>
      <c r="B40" s="119"/>
      <c r="D40" s="102">
        <f>SUM(D32:D38)</f>
        <v>3168</v>
      </c>
      <c r="E40" s="120"/>
      <c r="F40" s="102">
        <f>SUM(F32:F38)</f>
        <v>367072</v>
      </c>
      <c r="G40" s="120"/>
      <c r="H40" s="102">
        <f>SUM(H32:H38)</f>
        <v>3168</v>
      </c>
      <c r="I40" s="120"/>
      <c r="J40" s="102">
        <f>SUM(J32:J38)</f>
        <v>365696</v>
      </c>
    </row>
    <row r="41" spans="1:10" ht="20.5">
      <c r="A41" s="122" t="s">
        <v>110</v>
      </c>
      <c r="D41" s="123">
        <f>D29+D40</f>
        <v>1336</v>
      </c>
      <c r="E41" s="124"/>
      <c r="F41" s="125">
        <f>F29+F40</f>
        <v>358098</v>
      </c>
      <c r="G41" s="124"/>
      <c r="H41" s="123">
        <f>H29+H40</f>
        <v>3168</v>
      </c>
      <c r="I41" s="124"/>
      <c r="J41" s="123">
        <f>J29+J40</f>
        <v>365696</v>
      </c>
    </row>
    <row r="42" spans="1:10" ht="21" thickBot="1">
      <c r="A42" s="126" t="s">
        <v>111</v>
      </c>
      <c r="B42" s="119"/>
      <c r="D42" s="127">
        <f>D21+D41</f>
        <v>54534</v>
      </c>
      <c r="E42" s="128"/>
      <c r="F42" s="127">
        <f>F21+F41</f>
        <v>390931</v>
      </c>
      <c r="G42" s="128"/>
      <c r="H42" s="127">
        <f>H21+H41</f>
        <v>33417</v>
      </c>
      <c r="I42" s="128"/>
      <c r="J42" s="127">
        <f>J21+J41</f>
        <v>420947</v>
      </c>
    </row>
    <row r="43" spans="1:10" ht="21" thickTop="1">
      <c r="A43" s="126"/>
      <c r="B43" s="119"/>
      <c r="E43" s="130"/>
      <c r="G43" s="131"/>
      <c r="I43" s="130"/>
    </row>
    <row r="44" spans="1:10" ht="20.5">
      <c r="A44" s="126"/>
      <c r="B44" s="119"/>
      <c r="E44" s="130"/>
      <c r="G44" s="131"/>
      <c r="I44" s="130"/>
    </row>
    <row r="45" spans="1:10" ht="20.5">
      <c r="A45" s="126"/>
      <c r="B45" s="119"/>
      <c r="E45" s="130"/>
      <c r="G45" s="131"/>
      <c r="I45" s="130"/>
    </row>
    <row r="46" spans="1:10" ht="20.5">
      <c r="A46" s="79" t="s">
        <v>0</v>
      </c>
      <c r="B46" s="79"/>
      <c r="C46" s="79"/>
      <c r="D46" s="79"/>
      <c r="E46" s="79"/>
      <c r="F46" s="79"/>
      <c r="G46" s="79"/>
      <c r="H46" s="314"/>
      <c r="I46" s="314"/>
      <c r="J46" s="314"/>
    </row>
    <row r="47" spans="1:10" ht="20.5">
      <c r="A47" s="79" t="s">
        <v>112</v>
      </c>
      <c r="B47" s="79"/>
      <c r="C47" s="79"/>
      <c r="D47" s="79"/>
      <c r="E47" s="79"/>
      <c r="F47" s="79"/>
      <c r="G47" s="79"/>
      <c r="H47" s="314"/>
      <c r="I47" s="314"/>
      <c r="J47" s="314"/>
    </row>
    <row r="48" spans="1:10" ht="20.5">
      <c r="A48" s="315" t="s">
        <v>78</v>
      </c>
      <c r="B48" s="315"/>
      <c r="C48" s="315"/>
      <c r="D48" s="315"/>
      <c r="E48" s="315"/>
      <c r="F48" s="315"/>
      <c r="G48" s="315"/>
      <c r="H48" s="315"/>
      <c r="I48" s="315"/>
      <c r="J48" s="315"/>
    </row>
    <row r="49" spans="1:10" ht="20.5">
      <c r="A49" s="81"/>
      <c r="B49" s="82"/>
      <c r="C49" s="82"/>
      <c r="D49" s="83"/>
      <c r="E49" s="84"/>
      <c r="F49" s="83"/>
      <c r="G49" s="85"/>
      <c r="H49" s="83"/>
      <c r="I49" s="84"/>
      <c r="J49" s="83"/>
    </row>
    <row r="50" spans="1:10" ht="20.5">
      <c r="A50" s="81"/>
      <c r="B50" s="82"/>
      <c r="C50" s="82"/>
      <c r="D50" s="86"/>
      <c r="E50" s="87"/>
      <c r="F50" s="86"/>
      <c r="G50" s="88"/>
      <c r="H50" s="86"/>
      <c r="I50" s="87"/>
      <c r="J50" s="89" t="s">
        <v>3</v>
      </c>
    </row>
    <row r="51" spans="1:10" ht="20.5">
      <c r="B51" s="90"/>
      <c r="C51" s="90"/>
      <c r="D51" s="313" t="s">
        <v>4</v>
      </c>
      <c r="E51" s="313"/>
      <c r="F51" s="313"/>
      <c r="G51" s="11"/>
      <c r="H51" s="313" t="s">
        <v>5</v>
      </c>
      <c r="I51" s="313"/>
      <c r="J51" s="313"/>
    </row>
    <row r="52" spans="1:10" ht="20.5">
      <c r="B52" s="91" t="s">
        <v>9</v>
      </c>
      <c r="C52" s="90"/>
      <c r="D52" s="92" t="s">
        <v>79</v>
      </c>
      <c r="E52" s="20"/>
      <c r="F52" s="92" t="s">
        <v>80</v>
      </c>
      <c r="G52" s="20"/>
      <c r="H52" s="92" t="s">
        <v>79</v>
      </c>
      <c r="I52" s="20"/>
      <c r="J52" s="92" t="s">
        <v>80</v>
      </c>
    </row>
    <row r="53" spans="1:10" ht="20">
      <c r="C53" s="93"/>
      <c r="D53" s="80"/>
      <c r="F53" s="80"/>
      <c r="H53" s="80"/>
      <c r="J53" s="80"/>
    </row>
    <row r="54" spans="1:10" ht="20.5">
      <c r="A54" s="116" t="s">
        <v>113</v>
      </c>
      <c r="B54" s="112"/>
      <c r="D54" s="132"/>
      <c r="E54" s="133"/>
      <c r="F54" s="132"/>
      <c r="G54" s="133"/>
      <c r="I54" s="130"/>
    </row>
    <row r="55" spans="1:10" ht="20">
      <c r="A55" s="134" t="s">
        <v>114</v>
      </c>
      <c r="D55" s="97">
        <v>53739</v>
      </c>
      <c r="E55" s="94"/>
      <c r="F55" s="97">
        <v>37504</v>
      </c>
      <c r="G55" s="94"/>
      <c r="H55" s="97">
        <v>30249</v>
      </c>
      <c r="I55" s="94"/>
      <c r="J55" s="97">
        <v>55251</v>
      </c>
    </row>
    <row r="56" spans="1:10" ht="20">
      <c r="A56" s="134" t="s">
        <v>115</v>
      </c>
      <c r="D56" s="135">
        <v>-541</v>
      </c>
      <c r="E56" s="94"/>
      <c r="F56" s="135">
        <v>-4671</v>
      </c>
      <c r="G56" s="94"/>
      <c r="H56" s="135">
        <v>0</v>
      </c>
      <c r="I56" s="94"/>
      <c r="J56" s="102">
        <v>0</v>
      </c>
    </row>
    <row r="57" spans="1:10" ht="21" thickBot="1">
      <c r="A57" s="116"/>
      <c r="D57" s="136">
        <f>SUM(D55:D56)</f>
        <v>53198</v>
      </c>
      <c r="E57" s="120"/>
      <c r="F57" s="136">
        <f>SUM(F55:F56)</f>
        <v>32833</v>
      </c>
      <c r="G57" s="120"/>
      <c r="H57" s="136">
        <f>SUM(H55:H56)</f>
        <v>30249</v>
      </c>
      <c r="I57" s="120"/>
      <c r="J57" s="136">
        <f>SUM(J55:J56)</f>
        <v>55251</v>
      </c>
    </row>
    <row r="58" spans="1:10" ht="21" thickTop="1">
      <c r="A58" s="116"/>
      <c r="D58" s="132"/>
      <c r="E58" s="137"/>
      <c r="F58" s="132"/>
      <c r="G58" s="137"/>
      <c r="H58" s="132"/>
      <c r="I58" s="137"/>
      <c r="J58" s="132"/>
    </row>
    <row r="59" spans="1:10" ht="20.5">
      <c r="A59" s="116" t="s">
        <v>116</v>
      </c>
      <c r="D59" s="132"/>
      <c r="E59" s="137"/>
      <c r="F59" s="132"/>
      <c r="G59" s="137"/>
      <c r="H59" s="132"/>
      <c r="I59" s="137"/>
      <c r="J59" s="132"/>
    </row>
    <row r="60" spans="1:10" ht="20">
      <c r="A60" s="134" t="s">
        <v>114</v>
      </c>
      <c r="B60" s="119"/>
      <c r="D60" s="97">
        <v>54573</v>
      </c>
      <c r="E60" s="120"/>
      <c r="F60" s="97">
        <v>393904</v>
      </c>
      <c r="G60" s="120"/>
      <c r="H60" s="97">
        <v>33417</v>
      </c>
      <c r="I60" s="120"/>
      <c r="J60" s="97">
        <v>420947</v>
      </c>
    </row>
    <row r="61" spans="1:10" ht="20">
      <c r="A61" s="134" t="s">
        <v>115</v>
      </c>
      <c r="B61" s="119"/>
      <c r="D61" s="102">
        <v>-39</v>
      </c>
      <c r="E61" s="94"/>
      <c r="F61" s="102">
        <v>-2973</v>
      </c>
      <c r="G61" s="94"/>
      <c r="H61" s="102">
        <v>0</v>
      </c>
      <c r="I61" s="94"/>
      <c r="J61" s="102">
        <v>0</v>
      </c>
    </row>
    <row r="62" spans="1:10" ht="20.5" thickBot="1">
      <c r="B62" s="119"/>
      <c r="D62" s="136">
        <f>SUM(D60:D61)</f>
        <v>54534</v>
      </c>
      <c r="E62" s="120"/>
      <c r="F62" s="136">
        <f>SUM(F60:F61)</f>
        <v>390931</v>
      </c>
      <c r="G62" s="120"/>
      <c r="H62" s="136">
        <f>SUM(H60:H61)</f>
        <v>33417</v>
      </c>
      <c r="I62" s="120"/>
      <c r="J62" s="136">
        <f>SUM(J60:J61)</f>
        <v>420947</v>
      </c>
    </row>
    <row r="63" spans="1:10" ht="20.5" thickTop="1">
      <c r="B63" s="119"/>
      <c r="E63" s="130"/>
      <c r="G63" s="130"/>
      <c r="I63" s="130"/>
    </row>
    <row r="64" spans="1:10" ht="20.5">
      <c r="A64" s="138" t="s">
        <v>117</v>
      </c>
      <c r="B64" s="119"/>
      <c r="D64" s="139" t="s">
        <v>118</v>
      </c>
      <c r="E64" s="140"/>
      <c r="F64" s="139" t="s">
        <v>118</v>
      </c>
      <c r="G64" s="140"/>
      <c r="H64" s="139" t="s">
        <v>118</v>
      </c>
      <c r="I64" s="141"/>
      <c r="J64" s="139" t="s">
        <v>118</v>
      </c>
    </row>
    <row r="65" spans="1:10" ht="20">
      <c r="D65" s="132"/>
      <c r="E65" s="133"/>
      <c r="F65" s="132"/>
      <c r="G65" s="133"/>
      <c r="H65" s="132"/>
      <c r="I65" s="133"/>
      <c r="J65" s="132"/>
    </row>
    <row r="66" spans="1:10" ht="20.5" thickBot="1">
      <c r="A66" s="134" t="s">
        <v>119</v>
      </c>
      <c r="B66" s="96">
        <v>23</v>
      </c>
      <c r="D66" s="142">
        <v>0.11</v>
      </c>
      <c r="E66" s="143"/>
      <c r="F66" s="142">
        <v>0.08</v>
      </c>
      <c r="G66" s="143"/>
      <c r="H66" s="142">
        <v>0.06</v>
      </c>
      <c r="I66" s="143"/>
      <c r="J66" s="142">
        <v>0.11</v>
      </c>
    </row>
    <row r="67" spans="1:10" ht="21" thickTop="1" thickBot="1">
      <c r="A67" s="134" t="s">
        <v>120</v>
      </c>
      <c r="B67" s="96">
        <v>23</v>
      </c>
      <c r="D67" s="142">
        <v>0.11</v>
      </c>
      <c r="E67" s="143"/>
      <c r="F67" s="142">
        <v>0.08</v>
      </c>
      <c r="G67" s="143"/>
      <c r="H67" s="142">
        <v>0.06</v>
      </c>
      <c r="I67" s="143"/>
      <c r="J67" s="142">
        <v>0.11</v>
      </c>
    </row>
    <row r="68" spans="1:10" ht="19.399999999999999" customHeight="1" thickTop="1"/>
  </sheetData>
  <mergeCells count="10">
    <mergeCell ref="H47:J47"/>
    <mergeCell ref="A48:J48"/>
    <mergeCell ref="D51:F51"/>
    <mergeCell ref="H51:J51"/>
    <mergeCell ref="H1:J1"/>
    <mergeCell ref="H2:J2"/>
    <mergeCell ref="A3:J3"/>
    <mergeCell ref="D6:F6"/>
    <mergeCell ref="H6:J6"/>
    <mergeCell ref="H46:J46"/>
  </mergeCells>
  <pageMargins left="0.75" right="0.42" top="0.5" bottom="0.5" header="0.5" footer="0.5"/>
  <pageSetup paperSize="9" scale="80" firstPageNumber="6" fitToHeight="2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5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59932-C25C-41F9-BEC7-7CFA6DA0AC25}">
  <sheetPr>
    <tabColor theme="8" tint="0.59999389629810485"/>
  </sheetPr>
  <dimension ref="A1:J71"/>
  <sheetViews>
    <sheetView view="pageBreakPreview" topLeftCell="A58" zoomScale="85" zoomScaleNormal="70" zoomScaleSheetLayoutView="85" workbookViewId="0">
      <selection activeCell="D63" sqref="D63"/>
    </sheetView>
  </sheetViews>
  <sheetFormatPr defaultColWidth="7.90625" defaultRowHeight="19.399999999999999" customHeight="1"/>
  <cols>
    <col min="1" max="1" width="44.7265625" style="80" customWidth="1"/>
    <col min="2" max="2" width="9.08984375" style="80" customWidth="1"/>
    <col min="3" max="3" width="0.90625" style="80" customWidth="1"/>
    <col min="4" max="4" width="12" style="129" customWidth="1"/>
    <col min="5" max="5" width="0.90625" style="80" customWidth="1"/>
    <col min="6" max="6" width="12" style="129" customWidth="1"/>
    <col min="7" max="7" width="0.90625" style="80" customWidth="1"/>
    <col min="8" max="8" width="12" style="129" customWidth="1"/>
    <col min="9" max="9" width="0.90625" style="80" customWidth="1"/>
    <col min="10" max="10" width="12" style="129" customWidth="1"/>
    <col min="11" max="16384" width="7.90625" style="80"/>
  </cols>
  <sheetData>
    <row r="1" spans="1:10" ht="20.5">
      <c r="A1" s="79" t="s">
        <v>0</v>
      </c>
      <c r="B1" s="79"/>
      <c r="C1" s="79"/>
      <c r="D1" s="79"/>
      <c r="E1" s="79"/>
      <c r="F1" s="79"/>
      <c r="G1" s="79"/>
      <c r="H1" s="314"/>
      <c r="I1" s="314"/>
      <c r="J1" s="314"/>
    </row>
    <row r="2" spans="1:10" ht="20.5">
      <c r="A2" s="79" t="s">
        <v>121</v>
      </c>
      <c r="B2" s="79"/>
      <c r="C2" s="79"/>
      <c r="D2" s="79"/>
      <c r="E2" s="79"/>
      <c r="F2" s="79"/>
      <c r="G2" s="79"/>
      <c r="H2" s="314"/>
      <c r="I2" s="314"/>
      <c r="J2" s="314"/>
    </row>
    <row r="3" spans="1:10" ht="20.5">
      <c r="A3" s="315" t="s">
        <v>122</v>
      </c>
      <c r="B3" s="315"/>
      <c r="C3" s="315"/>
      <c r="D3" s="315"/>
      <c r="E3" s="315"/>
      <c r="F3" s="315"/>
      <c r="G3" s="315"/>
      <c r="H3" s="315"/>
      <c r="I3" s="315"/>
      <c r="J3" s="315"/>
    </row>
    <row r="4" spans="1:10" ht="20.5">
      <c r="A4" s="81"/>
      <c r="B4" s="82"/>
      <c r="C4" s="82"/>
      <c r="D4" s="83"/>
      <c r="E4" s="84"/>
      <c r="F4" s="83"/>
      <c r="G4" s="85"/>
      <c r="H4" s="83"/>
      <c r="I4" s="84"/>
      <c r="J4" s="83"/>
    </row>
    <row r="5" spans="1:10" ht="20.5">
      <c r="A5" s="81"/>
      <c r="B5" s="82"/>
      <c r="C5" s="82"/>
      <c r="D5" s="86"/>
      <c r="E5" s="87"/>
      <c r="F5" s="86"/>
      <c r="G5" s="88"/>
      <c r="H5" s="86"/>
      <c r="I5" s="87"/>
      <c r="J5" s="89" t="s">
        <v>3</v>
      </c>
    </row>
    <row r="6" spans="1:10" ht="20.5">
      <c r="B6" s="90"/>
      <c r="C6" s="90"/>
      <c r="D6" s="313" t="s">
        <v>4</v>
      </c>
      <c r="E6" s="313"/>
      <c r="F6" s="313"/>
      <c r="G6" s="11"/>
      <c r="H6" s="313" t="s">
        <v>5</v>
      </c>
      <c r="I6" s="313"/>
      <c r="J6" s="313"/>
    </row>
    <row r="7" spans="1:10" ht="20.5">
      <c r="B7" s="91" t="s">
        <v>9</v>
      </c>
      <c r="C7" s="90"/>
      <c r="D7" s="144" t="s">
        <v>79</v>
      </c>
      <c r="E7" s="13"/>
      <c r="F7" s="144" t="s">
        <v>80</v>
      </c>
      <c r="G7" s="13"/>
      <c r="H7" s="144" t="s">
        <v>79</v>
      </c>
      <c r="I7" s="13"/>
      <c r="J7" s="144" t="s">
        <v>80</v>
      </c>
    </row>
    <row r="8" spans="1:10" ht="20">
      <c r="C8" s="93"/>
      <c r="D8" s="80"/>
      <c r="F8" s="80"/>
      <c r="H8" s="80"/>
      <c r="J8" s="80"/>
    </row>
    <row r="9" spans="1:10" ht="20">
      <c r="A9" s="95" t="s">
        <v>81</v>
      </c>
      <c r="B9" s="96">
        <v>5</v>
      </c>
      <c r="D9" s="94">
        <v>866794</v>
      </c>
      <c r="E9" s="97"/>
      <c r="F9" s="97">
        <v>888236</v>
      </c>
      <c r="G9" s="97"/>
      <c r="H9" s="99">
        <v>0</v>
      </c>
      <c r="I9" s="100"/>
      <c r="J9" s="99">
        <v>0</v>
      </c>
    </row>
    <row r="10" spans="1:10" ht="20">
      <c r="A10" s="95" t="s">
        <v>82</v>
      </c>
      <c r="D10" s="101">
        <v>-497840</v>
      </c>
      <c r="E10" s="97"/>
      <c r="F10" s="101">
        <v>-442952</v>
      </c>
      <c r="G10" s="97"/>
      <c r="H10" s="102">
        <v>0</v>
      </c>
      <c r="I10" s="103"/>
      <c r="J10" s="102">
        <v>0</v>
      </c>
    </row>
    <row r="11" spans="1:10" ht="20.5">
      <c r="A11" s="104" t="s">
        <v>83</v>
      </c>
      <c r="D11" s="105">
        <f>SUM(D9:D10)</f>
        <v>368954</v>
      </c>
      <c r="E11" s="106"/>
      <c r="F11" s="105">
        <f>SUM(F9:F10)</f>
        <v>445284</v>
      </c>
      <c r="G11" s="106"/>
      <c r="H11" s="105">
        <f>SUM(H9:H10)</f>
        <v>0</v>
      </c>
      <c r="I11" s="107"/>
      <c r="J11" s="105">
        <f>SUM(J9:J10)</f>
        <v>0</v>
      </c>
    </row>
    <row r="12" spans="1:10" ht="20">
      <c r="A12" s="108" t="s">
        <v>84</v>
      </c>
      <c r="B12" s="96"/>
      <c r="D12" s="99">
        <v>0</v>
      </c>
      <c r="E12" s="97"/>
      <c r="F12" s="99">
        <v>0</v>
      </c>
      <c r="G12" s="97"/>
      <c r="H12" s="99">
        <v>134279</v>
      </c>
      <c r="I12" s="109"/>
      <c r="J12" s="99">
        <v>184231</v>
      </c>
    </row>
    <row r="13" spans="1:10" ht="20">
      <c r="A13" s="110" t="s">
        <v>85</v>
      </c>
      <c r="D13" s="97">
        <v>7443</v>
      </c>
      <c r="E13" s="97"/>
      <c r="F13" s="97">
        <v>42923</v>
      </c>
      <c r="G13" s="97"/>
      <c r="H13" s="99">
        <v>9880</v>
      </c>
      <c r="I13" s="100"/>
      <c r="J13" s="97">
        <v>30447</v>
      </c>
    </row>
    <row r="14" spans="1:10" ht="20">
      <c r="A14" s="110" t="s">
        <v>123</v>
      </c>
      <c r="D14" s="97">
        <v>12621</v>
      </c>
      <c r="E14" s="97"/>
      <c r="F14" s="99">
        <v>0</v>
      </c>
      <c r="G14" s="97"/>
      <c r="H14" s="99">
        <v>1287</v>
      </c>
      <c r="I14" s="100"/>
      <c r="J14" s="100">
        <v>0</v>
      </c>
    </row>
    <row r="15" spans="1:10" ht="20">
      <c r="A15" s="110" t="s">
        <v>86</v>
      </c>
      <c r="D15" s="94">
        <v>-94619</v>
      </c>
      <c r="E15" s="94"/>
      <c r="F15" s="94">
        <v>-148554</v>
      </c>
      <c r="G15" s="94"/>
      <c r="H15" s="99">
        <v>0</v>
      </c>
      <c r="I15" s="103"/>
      <c r="J15" s="100">
        <v>0</v>
      </c>
    </row>
    <row r="16" spans="1:10" ht="20">
      <c r="A16" s="110" t="s">
        <v>87</v>
      </c>
      <c r="D16" s="94">
        <v>-148518</v>
      </c>
      <c r="E16" s="94"/>
      <c r="F16" s="94">
        <v>-136678</v>
      </c>
      <c r="G16" s="94"/>
      <c r="H16" s="99">
        <v>-10309</v>
      </c>
      <c r="I16" s="103"/>
      <c r="J16" s="94">
        <v>-15844</v>
      </c>
    </row>
    <row r="17" spans="1:10" ht="20">
      <c r="A17" s="111" t="s">
        <v>88</v>
      </c>
      <c r="B17" s="112"/>
      <c r="D17" s="99">
        <v>-3965</v>
      </c>
      <c r="E17" s="97"/>
      <c r="F17" s="99">
        <v>-12163</v>
      </c>
      <c r="G17" s="97"/>
      <c r="H17" s="99">
        <v>-3339</v>
      </c>
      <c r="I17" s="100"/>
      <c r="J17" s="97">
        <v>-11274</v>
      </c>
    </row>
    <row r="18" spans="1:10" ht="20">
      <c r="A18" s="113" t="s">
        <v>89</v>
      </c>
      <c r="B18" s="112"/>
      <c r="D18" s="114">
        <v>216</v>
      </c>
      <c r="E18" s="98"/>
      <c r="F18" s="114">
        <v>2179</v>
      </c>
      <c r="G18" s="98"/>
      <c r="H18" s="99">
        <v>0</v>
      </c>
      <c r="I18" s="115"/>
      <c r="J18" s="114">
        <v>0</v>
      </c>
    </row>
    <row r="19" spans="1:10" ht="20">
      <c r="A19" s="113" t="s">
        <v>90</v>
      </c>
      <c r="B19" s="96"/>
      <c r="D19" s="101">
        <v>-1221</v>
      </c>
      <c r="E19" s="97"/>
      <c r="F19" s="101">
        <v>710</v>
      </c>
      <c r="G19" s="97"/>
      <c r="H19" s="101">
        <v>-1221</v>
      </c>
      <c r="I19" s="100"/>
      <c r="J19" s="101">
        <v>710</v>
      </c>
    </row>
    <row r="20" spans="1:10" ht="20.5">
      <c r="A20" s="116" t="s">
        <v>91</v>
      </c>
      <c r="D20" s="114">
        <f>SUM(D11:D19)</f>
        <v>140911</v>
      </c>
      <c r="E20" s="115"/>
      <c r="F20" s="114">
        <f>SUM(F11:F19)</f>
        <v>193701</v>
      </c>
      <c r="G20" s="115"/>
      <c r="H20" s="114">
        <f>SUM(H11:H19)</f>
        <v>130577</v>
      </c>
      <c r="I20" s="115"/>
      <c r="J20" s="115">
        <f>SUM(J11:J19)</f>
        <v>188270</v>
      </c>
    </row>
    <row r="21" spans="1:10" ht="20">
      <c r="A21" s="80" t="s">
        <v>92</v>
      </c>
      <c r="B21" s="96">
        <v>22</v>
      </c>
      <c r="D21" s="101">
        <v>-27059</v>
      </c>
      <c r="E21" s="97"/>
      <c r="F21" s="101">
        <v>-38378</v>
      </c>
      <c r="G21" s="97"/>
      <c r="H21" s="102">
        <v>0</v>
      </c>
      <c r="I21" s="97"/>
      <c r="J21" s="102">
        <v>-439</v>
      </c>
    </row>
    <row r="22" spans="1:10" ht="20.5">
      <c r="A22" s="116" t="s">
        <v>93</v>
      </c>
      <c r="D22" s="99">
        <f>SUM(D20:D21)</f>
        <v>113852</v>
      </c>
      <c r="E22" s="100"/>
      <c r="F22" s="99">
        <f>SUM(F20:F21)</f>
        <v>155323</v>
      </c>
      <c r="G22" s="100"/>
      <c r="H22" s="99">
        <f>SUM(H20:H21)</f>
        <v>130577</v>
      </c>
      <c r="I22" s="100"/>
      <c r="J22" s="99">
        <f>SUM(J20:J21)</f>
        <v>187831</v>
      </c>
    </row>
    <row r="23" spans="1:10" ht="20.5">
      <c r="A23" s="116"/>
      <c r="D23" s="145"/>
      <c r="E23" s="146"/>
      <c r="F23" s="145"/>
      <c r="G23" s="146"/>
      <c r="H23" s="145"/>
      <c r="I23" s="146"/>
      <c r="J23" s="145"/>
    </row>
    <row r="24" spans="1:10" ht="20.5">
      <c r="A24" s="116" t="s">
        <v>94</v>
      </c>
      <c r="B24" s="119"/>
      <c r="E24" s="96"/>
      <c r="G24" s="96"/>
      <c r="I24" s="147"/>
    </row>
    <row r="25" spans="1:10" ht="20.5">
      <c r="A25" s="116" t="s">
        <v>95</v>
      </c>
      <c r="B25" s="119"/>
      <c r="E25" s="96"/>
      <c r="G25" s="96"/>
      <c r="I25" s="147"/>
    </row>
    <row r="26" spans="1:10" ht="20.5">
      <c r="A26" s="116" t="s">
        <v>96</v>
      </c>
      <c r="B26" s="119"/>
      <c r="E26" s="96"/>
      <c r="G26" s="96"/>
      <c r="I26" s="147"/>
      <c r="J26" s="148"/>
    </row>
    <row r="27" spans="1:10" ht="20">
      <c r="A27" s="80" t="s">
        <v>97</v>
      </c>
      <c r="B27" s="119"/>
      <c r="D27" s="97"/>
      <c r="E27" s="120"/>
      <c r="F27" s="97"/>
      <c r="G27" s="120"/>
      <c r="H27" s="97"/>
      <c r="I27" s="120"/>
      <c r="J27" s="97"/>
    </row>
    <row r="28" spans="1:10" ht="20">
      <c r="A28" s="80" t="s">
        <v>98</v>
      </c>
      <c r="B28" s="119"/>
      <c r="D28" s="101">
        <v>2283</v>
      </c>
      <c r="E28" s="120"/>
      <c r="F28" s="101">
        <v>-2551</v>
      </c>
      <c r="G28" s="120"/>
      <c r="H28" s="102">
        <v>0</v>
      </c>
      <c r="I28" s="120"/>
      <c r="J28" s="102">
        <v>0</v>
      </c>
    </row>
    <row r="29" spans="1:10" ht="20">
      <c r="A29" s="121" t="s">
        <v>99</v>
      </c>
      <c r="D29" s="97"/>
      <c r="E29" s="97"/>
      <c r="F29" s="97"/>
      <c r="G29" s="97"/>
      <c r="H29" s="97"/>
      <c r="I29" s="97"/>
      <c r="J29" s="97"/>
    </row>
    <row r="30" spans="1:10" ht="20">
      <c r="A30" s="121" t="s">
        <v>100</v>
      </c>
      <c r="D30" s="102">
        <v>2283</v>
      </c>
      <c r="E30" s="97"/>
      <c r="F30" s="101">
        <v>-2551</v>
      </c>
      <c r="G30" s="97"/>
      <c r="H30" s="102">
        <v>0</v>
      </c>
      <c r="I30" s="97"/>
      <c r="J30" s="102">
        <v>0</v>
      </c>
    </row>
    <row r="31" spans="1:10" ht="20.5">
      <c r="A31" s="116" t="s">
        <v>101</v>
      </c>
      <c r="B31" s="119"/>
      <c r="D31" s="97"/>
      <c r="E31" s="120"/>
      <c r="F31" s="97"/>
      <c r="G31" s="120"/>
      <c r="H31" s="97"/>
      <c r="I31" s="120"/>
      <c r="J31" s="97"/>
    </row>
    <row r="32" spans="1:10" ht="20.5">
      <c r="A32" s="116" t="s">
        <v>96</v>
      </c>
      <c r="B32" s="119"/>
      <c r="D32" s="97"/>
      <c r="E32" s="120"/>
      <c r="F32" s="97"/>
      <c r="G32" s="120"/>
      <c r="H32" s="97"/>
      <c r="I32" s="120"/>
      <c r="J32" s="97"/>
    </row>
    <row r="33" spans="1:10" ht="20">
      <c r="A33" s="80" t="s">
        <v>124</v>
      </c>
      <c r="B33" s="119"/>
      <c r="D33" s="99"/>
      <c r="E33" s="120"/>
      <c r="F33" s="99"/>
      <c r="G33" s="120"/>
      <c r="H33" s="97"/>
      <c r="I33" s="120"/>
      <c r="J33" s="99"/>
    </row>
    <row r="34" spans="1:10" ht="20">
      <c r="A34" s="80" t="s">
        <v>103</v>
      </c>
      <c r="B34" s="96">
        <v>12</v>
      </c>
      <c r="D34" s="99">
        <v>-4320</v>
      </c>
      <c r="E34" s="120"/>
      <c r="F34" s="99">
        <v>288180</v>
      </c>
      <c r="G34" s="120"/>
      <c r="H34" s="97">
        <v>-4320</v>
      </c>
      <c r="I34" s="120"/>
      <c r="J34" s="99">
        <v>288180</v>
      </c>
    </row>
    <row r="35" spans="1:10" ht="20">
      <c r="A35" s="80" t="s">
        <v>125</v>
      </c>
      <c r="B35" s="96"/>
      <c r="D35" s="99"/>
      <c r="E35" s="120"/>
      <c r="F35" s="99"/>
      <c r="G35" s="120"/>
      <c r="H35" s="97"/>
      <c r="I35" s="120"/>
      <c r="J35" s="99"/>
    </row>
    <row r="36" spans="1:10" ht="20">
      <c r="A36" s="80" t="s">
        <v>103</v>
      </c>
      <c r="B36" s="96"/>
      <c r="D36" s="99">
        <v>0</v>
      </c>
      <c r="E36" s="120"/>
      <c r="F36" s="99">
        <v>40963</v>
      </c>
      <c r="G36" s="120"/>
      <c r="H36" s="97">
        <v>0</v>
      </c>
      <c r="I36" s="120"/>
      <c r="J36" s="99">
        <v>40963</v>
      </c>
    </row>
    <row r="37" spans="1:10" ht="20">
      <c r="A37" s="80" t="s">
        <v>106</v>
      </c>
      <c r="B37" s="96"/>
      <c r="D37" s="99">
        <v>0</v>
      </c>
      <c r="E37" s="120"/>
      <c r="F37" s="99">
        <v>4086</v>
      </c>
      <c r="G37" s="120"/>
      <c r="H37" s="97">
        <v>0</v>
      </c>
      <c r="I37" s="120"/>
      <c r="J37" s="99">
        <v>2710</v>
      </c>
    </row>
    <row r="38" spans="1:10" ht="20">
      <c r="A38" s="80" t="s">
        <v>107</v>
      </c>
      <c r="B38" s="119"/>
      <c r="D38" s="99"/>
      <c r="E38" s="120"/>
      <c r="F38" s="99"/>
      <c r="G38" s="120"/>
      <c r="H38" s="97"/>
      <c r="I38" s="120"/>
      <c r="J38" s="99"/>
    </row>
    <row r="39" spans="1:10" ht="20">
      <c r="A39" s="80" t="s">
        <v>100</v>
      </c>
      <c r="B39" s="119"/>
      <c r="D39" s="102">
        <v>0</v>
      </c>
      <c r="E39" s="120"/>
      <c r="F39" s="102">
        <v>-88845</v>
      </c>
      <c r="G39" s="120"/>
      <c r="H39" s="102">
        <v>0</v>
      </c>
      <c r="I39" s="120"/>
      <c r="J39" s="102">
        <v>-88845</v>
      </c>
    </row>
    <row r="40" spans="1:10" ht="20">
      <c r="A40" s="80" t="s">
        <v>108</v>
      </c>
      <c r="B40" s="119"/>
      <c r="D40" s="99"/>
      <c r="E40" s="120"/>
      <c r="F40" s="99"/>
      <c r="G40" s="120"/>
      <c r="H40" s="97"/>
      <c r="I40" s="120"/>
      <c r="J40" s="99"/>
    </row>
    <row r="41" spans="1:10" ht="20">
      <c r="A41" s="80" t="s">
        <v>109</v>
      </c>
      <c r="B41" s="119"/>
      <c r="D41" s="102">
        <f>SUM(D33:D39)</f>
        <v>-4320</v>
      </c>
      <c r="E41" s="120"/>
      <c r="F41" s="102">
        <f>SUM(F33:F39)</f>
        <v>244384</v>
      </c>
      <c r="G41" s="120"/>
      <c r="H41" s="102">
        <f>SUM(H33:H39)</f>
        <v>-4320</v>
      </c>
      <c r="I41" s="120"/>
      <c r="J41" s="102">
        <f>SUM(J33:J39)</f>
        <v>243008</v>
      </c>
    </row>
    <row r="42" spans="1:10" ht="20.5">
      <c r="A42" s="122" t="s">
        <v>126</v>
      </c>
      <c r="D42" s="123">
        <f>D30+D41</f>
        <v>-2037</v>
      </c>
      <c r="E42" s="124"/>
      <c r="F42" s="125">
        <f>F30+F41</f>
        <v>241833</v>
      </c>
      <c r="G42" s="124"/>
      <c r="H42" s="123">
        <f>H30+H41</f>
        <v>-4320</v>
      </c>
      <c r="I42" s="124"/>
      <c r="J42" s="123">
        <f>J30+J41</f>
        <v>243008</v>
      </c>
    </row>
    <row r="43" spans="1:10" ht="21" thickBot="1">
      <c r="A43" s="126" t="s">
        <v>111</v>
      </c>
      <c r="B43" s="119"/>
      <c r="D43" s="127">
        <f>D22+D42</f>
        <v>111815</v>
      </c>
      <c r="E43" s="128"/>
      <c r="F43" s="127">
        <f>F22+F42</f>
        <v>397156</v>
      </c>
      <c r="G43" s="128"/>
      <c r="H43" s="127">
        <f>H22+H42</f>
        <v>126257</v>
      </c>
      <c r="I43" s="128"/>
      <c r="J43" s="127">
        <f>J22+J42</f>
        <v>430839</v>
      </c>
    </row>
    <row r="44" spans="1:10" ht="21" thickTop="1">
      <c r="A44" s="126"/>
      <c r="B44" s="119"/>
      <c r="E44" s="130"/>
      <c r="G44" s="131"/>
      <c r="I44" s="130"/>
    </row>
    <row r="45" spans="1:10" ht="20.5">
      <c r="A45" s="126"/>
      <c r="B45" s="119"/>
      <c r="E45" s="130"/>
      <c r="G45" s="131"/>
      <c r="I45" s="130"/>
    </row>
    <row r="46" spans="1:10" ht="20.5">
      <c r="A46" s="126"/>
      <c r="B46" s="119"/>
      <c r="E46" s="130"/>
      <c r="G46" s="131"/>
      <c r="I46" s="130"/>
    </row>
    <row r="47" spans="1:10" ht="20.5">
      <c r="A47" s="79" t="s">
        <v>0</v>
      </c>
      <c r="B47" s="79"/>
      <c r="C47" s="79"/>
      <c r="D47" s="79"/>
      <c r="E47" s="79"/>
      <c r="F47" s="79"/>
      <c r="G47" s="79"/>
      <c r="H47" s="312"/>
      <c r="I47" s="312"/>
      <c r="J47" s="312"/>
    </row>
    <row r="48" spans="1:10" ht="20.5">
      <c r="A48" s="79" t="s">
        <v>112</v>
      </c>
      <c r="B48" s="79"/>
      <c r="C48" s="79"/>
      <c r="D48" s="79"/>
      <c r="E48" s="79"/>
      <c r="F48" s="79"/>
      <c r="G48" s="79"/>
      <c r="H48" s="312"/>
      <c r="I48" s="312"/>
      <c r="J48" s="312"/>
    </row>
    <row r="49" spans="1:10" ht="20.5">
      <c r="A49" s="315" t="s">
        <v>122</v>
      </c>
      <c r="B49" s="315"/>
      <c r="C49" s="315"/>
      <c r="D49" s="315"/>
      <c r="E49" s="315"/>
      <c r="F49" s="315"/>
      <c r="G49" s="315"/>
      <c r="H49" s="315"/>
      <c r="I49" s="315"/>
      <c r="J49" s="315"/>
    </row>
    <row r="50" spans="1:10" ht="20.5">
      <c r="A50" s="81"/>
      <c r="B50" s="82"/>
      <c r="C50" s="82"/>
      <c r="D50" s="83"/>
      <c r="E50" s="84"/>
      <c r="F50" s="83"/>
      <c r="G50" s="85"/>
      <c r="H50" s="83"/>
      <c r="I50" s="84"/>
      <c r="J50" s="83"/>
    </row>
    <row r="51" spans="1:10" ht="20.5">
      <c r="A51" s="81"/>
      <c r="B51" s="82"/>
      <c r="C51" s="82"/>
      <c r="D51" s="86"/>
      <c r="E51" s="87"/>
      <c r="F51" s="86"/>
      <c r="G51" s="88"/>
      <c r="H51" s="86"/>
      <c r="I51" s="87"/>
      <c r="J51" s="89" t="s">
        <v>3</v>
      </c>
    </row>
    <row r="52" spans="1:10" ht="20.5">
      <c r="B52" s="90"/>
      <c r="C52" s="90"/>
      <c r="D52" s="313" t="s">
        <v>4</v>
      </c>
      <c r="E52" s="313"/>
      <c r="F52" s="313"/>
      <c r="G52" s="11"/>
      <c r="H52" s="313" t="s">
        <v>5</v>
      </c>
      <c r="I52" s="313"/>
      <c r="J52" s="313"/>
    </row>
    <row r="53" spans="1:10" ht="20.5">
      <c r="B53" s="91" t="s">
        <v>9</v>
      </c>
      <c r="C53" s="90"/>
      <c r="D53" s="144" t="s">
        <v>79</v>
      </c>
      <c r="E53" s="13"/>
      <c r="F53" s="144" t="s">
        <v>80</v>
      </c>
      <c r="G53" s="13"/>
      <c r="H53" s="144" t="s">
        <v>79</v>
      </c>
      <c r="I53" s="13"/>
      <c r="J53" s="144" t="s">
        <v>80</v>
      </c>
    </row>
    <row r="54" spans="1:10" ht="20">
      <c r="C54" s="93"/>
      <c r="D54" s="80"/>
      <c r="F54" s="80"/>
      <c r="H54" s="80"/>
      <c r="J54" s="80"/>
    </row>
    <row r="55" spans="1:10" ht="20.5">
      <c r="A55" s="116" t="s">
        <v>113</v>
      </c>
      <c r="B55" s="112"/>
      <c r="D55" s="132"/>
      <c r="E55" s="133"/>
      <c r="F55" s="132"/>
      <c r="G55" s="133"/>
      <c r="I55" s="130"/>
    </row>
    <row r="56" spans="1:10" ht="20">
      <c r="A56" s="134" t="s">
        <v>114</v>
      </c>
      <c r="D56" s="97">
        <v>114860</v>
      </c>
      <c r="E56" s="94"/>
      <c r="F56" s="97">
        <v>163350</v>
      </c>
      <c r="G56" s="94"/>
      <c r="H56" s="97">
        <v>130577</v>
      </c>
      <c r="I56" s="94"/>
      <c r="J56" s="97">
        <v>187831</v>
      </c>
    </row>
    <row r="57" spans="1:10" ht="20">
      <c r="A57" s="134" t="s">
        <v>115</v>
      </c>
      <c r="D57" s="135">
        <v>-1008</v>
      </c>
      <c r="E57" s="94"/>
      <c r="F57" s="135">
        <v>-8027</v>
      </c>
      <c r="G57" s="94"/>
      <c r="H57" s="135">
        <v>0</v>
      </c>
      <c r="I57" s="94"/>
      <c r="J57" s="102">
        <v>0</v>
      </c>
    </row>
    <row r="58" spans="1:10" ht="21" thickBot="1">
      <c r="A58" s="116"/>
      <c r="D58" s="136">
        <f>SUM(D56:D57)</f>
        <v>113852</v>
      </c>
      <c r="E58" s="120"/>
      <c r="F58" s="136">
        <f>SUM(F56:F57)</f>
        <v>155323</v>
      </c>
      <c r="G58" s="120"/>
      <c r="H58" s="136">
        <f>SUM(H56:H57)</f>
        <v>130577</v>
      </c>
      <c r="I58" s="120"/>
      <c r="J58" s="136">
        <f>SUM(J56:J57)</f>
        <v>187831</v>
      </c>
    </row>
    <row r="59" spans="1:10" ht="21" thickTop="1">
      <c r="A59" s="116"/>
      <c r="D59" s="97"/>
      <c r="E59" s="120"/>
      <c r="F59" s="97"/>
      <c r="G59" s="120"/>
      <c r="H59" s="97"/>
      <c r="I59" s="120"/>
      <c r="J59" s="97"/>
    </row>
    <row r="60" spans="1:10" ht="20.5">
      <c r="A60" s="116" t="s">
        <v>116</v>
      </c>
      <c r="D60" s="97"/>
      <c r="E60" s="120"/>
      <c r="F60" s="97"/>
      <c r="G60" s="120"/>
      <c r="H60" s="97"/>
      <c r="I60" s="120"/>
      <c r="J60" s="97"/>
    </row>
    <row r="61" spans="1:10" ht="20">
      <c r="A61" s="134" t="s">
        <v>114</v>
      </c>
      <c r="B61" s="119"/>
      <c r="D61" s="97">
        <v>110815</v>
      </c>
      <c r="E61" s="120"/>
      <c r="F61" s="97">
        <v>403815</v>
      </c>
      <c r="G61" s="120"/>
      <c r="H61" s="97">
        <v>126257</v>
      </c>
      <c r="I61" s="120"/>
      <c r="J61" s="97">
        <v>430839</v>
      </c>
    </row>
    <row r="62" spans="1:10" ht="20">
      <c r="A62" s="134" t="s">
        <v>115</v>
      </c>
      <c r="B62" s="119"/>
      <c r="D62" s="102">
        <v>1000</v>
      </c>
      <c r="E62" s="94"/>
      <c r="F62" s="102">
        <v>-6659</v>
      </c>
      <c r="G62" s="94"/>
      <c r="H62" s="102">
        <v>0</v>
      </c>
      <c r="I62" s="94"/>
      <c r="J62" s="102">
        <v>0</v>
      </c>
    </row>
    <row r="63" spans="1:10" ht="20.5" thickBot="1">
      <c r="B63" s="119"/>
      <c r="D63" s="136">
        <f>SUM(D61:D62)</f>
        <v>111815</v>
      </c>
      <c r="E63" s="120"/>
      <c r="F63" s="136">
        <f>SUM(F61:F62)</f>
        <v>397156</v>
      </c>
      <c r="G63" s="120"/>
      <c r="H63" s="136">
        <f>SUM(H61:H62)</f>
        <v>126257</v>
      </c>
      <c r="I63" s="120"/>
      <c r="J63" s="136">
        <f>SUM(J61:J62)</f>
        <v>430839</v>
      </c>
    </row>
    <row r="64" spans="1:10" ht="20.5" thickTop="1">
      <c r="B64" s="119"/>
      <c r="E64" s="130"/>
      <c r="G64" s="130"/>
      <c r="I64" s="130"/>
    </row>
    <row r="65" spans="1:10" ht="20.5">
      <c r="A65" s="138" t="s">
        <v>117</v>
      </c>
      <c r="B65" s="119"/>
      <c r="D65" s="139" t="s">
        <v>118</v>
      </c>
      <c r="E65" s="140"/>
      <c r="F65" s="139" t="s">
        <v>118</v>
      </c>
      <c r="G65" s="140"/>
      <c r="H65" s="139" t="s">
        <v>118</v>
      </c>
      <c r="I65" s="141"/>
      <c r="J65" s="139" t="s">
        <v>118</v>
      </c>
    </row>
    <row r="66" spans="1:10" ht="20">
      <c r="D66" s="132"/>
      <c r="E66" s="133"/>
      <c r="F66" s="132"/>
      <c r="G66" s="133"/>
      <c r="H66" s="132"/>
      <c r="I66" s="133"/>
      <c r="J66" s="132"/>
    </row>
    <row r="67" spans="1:10" ht="20.5" thickBot="1">
      <c r="A67" s="134" t="s">
        <v>119</v>
      </c>
      <c r="B67" s="96">
        <v>23</v>
      </c>
      <c r="D67" s="142">
        <v>0.23</v>
      </c>
      <c r="E67" s="143"/>
      <c r="F67" s="142">
        <v>0.33</v>
      </c>
      <c r="G67" s="143"/>
      <c r="H67" s="142">
        <v>0.26</v>
      </c>
      <c r="I67" s="143"/>
      <c r="J67" s="142">
        <v>0.38</v>
      </c>
    </row>
    <row r="68" spans="1:10" ht="21" thickTop="1" thickBot="1">
      <c r="A68" s="134" t="s">
        <v>120</v>
      </c>
      <c r="B68" s="96">
        <v>23</v>
      </c>
      <c r="D68" s="142">
        <v>0.23</v>
      </c>
      <c r="E68" s="143"/>
      <c r="F68" s="142">
        <v>0.33</v>
      </c>
      <c r="G68" s="143"/>
      <c r="H68" s="142">
        <v>0.26</v>
      </c>
      <c r="I68" s="143"/>
      <c r="J68" s="142">
        <v>0.38</v>
      </c>
    </row>
    <row r="69" spans="1:10" ht="21" thickTop="1">
      <c r="A69" s="126"/>
      <c r="B69" s="119"/>
      <c r="E69" s="130"/>
      <c r="G69" s="131"/>
      <c r="I69" s="130"/>
    </row>
    <row r="70" spans="1:10" ht="20.5">
      <c r="A70" s="126"/>
      <c r="B70" s="119"/>
      <c r="E70" s="130"/>
      <c r="G70" s="131"/>
      <c r="I70" s="130"/>
    </row>
    <row r="71" spans="1:10" ht="20.5">
      <c r="A71" s="126"/>
      <c r="B71" s="119"/>
      <c r="E71" s="130"/>
      <c r="G71" s="131"/>
      <c r="I71" s="130"/>
    </row>
  </sheetData>
  <mergeCells count="10">
    <mergeCell ref="H48:J48"/>
    <mergeCell ref="A49:J49"/>
    <mergeCell ref="D52:F52"/>
    <mergeCell ref="H52:J52"/>
    <mergeCell ref="H1:J1"/>
    <mergeCell ref="H2:J2"/>
    <mergeCell ref="A3:J3"/>
    <mergeCell ref="D6:F6"/>
    <mergeCell ref="H6:J6"/>
    <mergeCell ref="H47:J47"/>
  </mergeCells>
  <pageMargins left="0.75" right="0.42" top="0.5" bottom="0.5" header="0.5" footer="0.5"/>
  <pageSetup paperSize="9" scale="76" firstPageNumber="8" fitToHeight="2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6" max="9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D2D9C-8717-4CF3-9FFE-9298B1E043A1}">
  <sheetPr>
    <tabColor theme="8" tint="0.59999389629810485"/>
    <pageSetUpPr fitToPage="1"/>
  </sheetPr>
  <dimension ref="A1:AF37"/>
  <sheetViews>
    <sheetView view="pageBreakPreview" topLeftCell="D22" zoomScale="80" zoomScaleNormal="85" zoomScaleSheetLayoutView="80" workbookViewId="0">
      <selection activeCell="D25" sqref="D25"/>
    </sheetView>
  </sheetViews>
  <sheetFormatPr defaultColWidth="7.90625" defaultRowHeight="19.399999999999999" customHeight="1"/>
  <cols>
    <col min="1" max="1" width="36.26953125" style="150" customWidth="1"/>
    <col min="2" max="2" width="7.7265625" style="150" customWidth="1"/>
    <col min="3" max="3" width="0.54296875" style="150" customWidth="1"/>
    <col min="4" max="4" width="11.453125" style="157" customWidth="1"/>
    <col min="5" max="5" width="0.54296875" style="150" customWidth="1"/>
    <col min="6" max="6" width="9.6328125" style="157" customWidth="1"/>
    <col min="7" max="7" width="0.54296875" style="157" customWidth="1"/>
    <col min="8" max="8" width="14.1796875" style="157" customWidth="1"/>
    <col min="9" max="9" width="0.54296875" style="150" customWidth="1"/>
    <col min="10" max="10" width="11.81640625" style="157" customWidth="1"/>
    <col min="11" max="11" width="0.54296875" style="150" customWidth="1"/>
    <col min="12" max="12" width="12.453125" style="157" customWidth="1"/>
    <col min="13" max="13" width="0.54296875" style="150" customWidth="1"/>
    <col min="14" max="14" width="11.36328125" style="150" bestFit="1" customWidth="1"/>
    <col min="15" max="15" width="0.54296875" style="150" customWidth="1"/>
    <col min="16" max="16" width="19.08984375" style="157" customWidth="1"/>
    <col min="17" max="17" width="0.54296875" style="150" customWidth="1"/>
    <col min="18" max="18" width="16.54296875" style="157" customWidth="1"/>
    <col min="19" max="19" width="1.08984375" style="157" customWidth="1"/>
    <col min="20" max="20" width="18.36328125" style="157" bestFit="1" customWidth="1"/>
    <col min="21" max="21" width="0.54296875" style="150" customWidth="1"/>
    <col min="22" max="22" width="14.6328125" style="150" customWidth="1"/>
    <col min="23" max="23" width="0.453125" style="150" customWidth="1"/>
    <col min="24" max="24" width="13.1796875" style="157" customWidth="1"/>
    <col min="25" max="25" width="0.54296875" style="150" customWidth="1"/>
    <col min="26" max="26" width="15.36328125" style="157" customWidth="1"/>
    <col min="27" max="27" width="0.54296875" style="150" customWidth="1"/>
    <col min="28" max="28" width="11.26953125" style="157" customWidth="1"/>
    <col min="29" max="29" width="0.54296875" style="150" customWidth="1"/>
    <col min="30" max="30" width="13.36328125" style="157" customWidth="1"/>
    <col min="31" max="31" width="0.54296875" style="150" customWidth="1"/>
    <col min="32" max="32" width="11" style="157" customWidth="1"/>
    <col min="33" max="16384" width="7.90625" style="150"/>
  </cols>
  <sheetData>
    <row r="1" spans="1:32" ht="20.5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314"/>
      <c r="AE1" s="314"/>
      <c r="AF1" s="314"/>
    </row>
    <row r="2" spans="1:32" ht="20.5">
      <c r="A2" s="149" t="s">
        <v>127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314"/>
      <c r="AE2" s="314"/>
      <c r="AF2" s="314"/>
    </row>
    <row r="3" spans="1:32" ht="20.5">
      <c r="A3" s="318" t="s">
        <v>122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</row>
    <row r="4" spans="1:32" ht="20.5">
      <c r="A4" s="152"/>
      <c r="B4" s="152"/>
      <c r="C4" s="152"/>
      <c r="D4" s="153"/>
      <c r="E4" s="152"/>
      <c r="F4" s="153"/>
      <c r="G4" s="153"/>
      <c r="H4" s="153"/>
      <c r="I4" s="152"/>
      <c r="J4" s="153"/>
      <c r="K4" s="152"/>
      <c r="L4" s="153"/>
      <c r="M4" s="152"/>
      <c r="N4" s="152"/>
      <c r="O4" s="152"/>
      <c r="P4" s="153"/>
      <c r="Q4" s="152"/>
      <c r="R4" s="153"/>
      <c r="S4" s="153"/>
      <c r="T4" s="153"/>
      <c r="U4" s="152"/>
      <c r="V4" s="152"/>
      <c r="W4" s="152"/>
      <c r="X4" s="153"/>
      <c r="Y4" s="152"/>
      <c r="Z4" s="153"/>
      <c r="AA4" s="152"/>
      <c r="AB4" s="153"/>
      <c r="AC4" s="152"/>
      <c r="AD4" s="153"/>
      <c r="AE4" s="152"/>
      <c r="AF4" s="153"/>
    </row>
    <row r="5" spans="1:32" ht="20.5">
      <c r="A5" s="152"/>
      <c r="B5" s="152"/>
      <c r="C5" s="152"/>
      <c r="D5" s="154"/>
      <c r="E5" s="151"/>
      <c r="F5" s="154"/>
      <c r="G5" s="154"/>
      <c r="H5" s="154"/>
      <c r="I5" s="151"/>
      <c r="J5" s="154"/>
      <c r="K5" s="151"/>
      <c r="L5" s="154"/>
      <c r="M5" s="151"/>
      <c r="N5" s="151"/>
      <c r="O5" s="151"/>
      <c r="P5" s="154"/>
      <c r="Q5" s="151"/>
      <c r="R5" s="154"/>
      <c r="S5" s="154"/>
      <c r="T5" s="154"/>
      <c r="U5" s="151"/>
      <c r="V5" s="151"/>
      <c r="W5" s="151"/>
      <c r="X5" s="154"/>
      <c r="Y5" s="151"/>
      <c r="Z5" s="154"/>
      <c r="AA5" s="151"/>
      <c r="AB5" s="154"/>
      <c r="AC5" s="151"/>
      <c r="AD5" s="154"/>
      <c r="AE5" s="151"/>
      <c r="AF5" s="154" t="s">
        <v>3</v>
      </c>
    </row>
    <row r="6" spans="1:32" ht="20.5">
      <c r="D6" s="319" t="s">
        <v>4</v>
      </c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</row>
    <row r="7" spans="1:32" ht="20.5">
      <c r="D7" s="320" t="s">
        <v>128</v>
      </c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156"/>
      <c r="AE7" s="158"/>
    </row>
    <row r="8" spans="1:32" s="149" customFormat="1" ht="20.5">
      <c r="D8" s="159"/>
      <c r="E8" s="160"/>
      <c r="F8" s="159"/>
      <c r="G8" s="159"/>
      <c r="H8" s="159"/>
      <c r="I8" s="160"/>
      <c r="J8" s="159"/>
      <c r="K8" s="160"/>
      <c r="L8" s="159"/>
      <c r="M8" s="160"/>
      <c r="N8" s="160"/>
      <c r="O8" s="160"/>
      <c r="P8" s="321" t="s">
        <v>72</v>
      </c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160"/>
      <c r="AB8" s="159"/>
      <c r="AC8" s="161"/>
      <c r="AD8" s="162"/>
      <c r="AE8" s="161"/>
      <c r="AF8" s="162"/>
    </row>
    <row r="9" spans="1:32" s="149" customFormat="1" ht="20.5">
      <c r="D9" s="159"/>
      <c r="E9" s="160"/>
      <c r="F9" s="159"/>
      <c r="G9" s="159"/>
      <c r="H9" s="159"/>
      <c r="I9" s="160"/>
      <c r="J9" s="159"/>
      <c r="K9" s="160"/>
      <c r="L9" s="159"/>
      <c r="M9" s="160"/>
      <c r="N9" s="160"/>
      <c r="O9" s="160"/>
      <c r="P9" s="316" t="s">
        <v>129</v>
      </c>
      <c r="Q9" s="316"/>
      <c r="R9" s="316"/>
      <c r="S9" s="316"/>
      <c r="T9" s="316"/>
      <c r="U9" s="316"/>
      <c r="V9" s="316"/>
      <c r="W9" s="163"/>
      <c r="X9" s="164"/>
      <c r="Y9" s="165"/>
      <c r="Z9" s="165"/>
      <c r="AA9" s="160"/>
      <c r="AB9" s="159"/>
      <c r="AC9" s="161"/>
      <c r="AD9" s="162"/>
      <c r="AE9" s="161"/>
      <c r="AF9" s="162"/>
    </row>
    <row r="10" spans="1:32" s="149" customFormat="1" ht="20.5">
      <c r="D10" s="159"/>
      <c r="E10" s="166"/>
      <c r="F10" s="162"/>
      <c r="G10" s="162"/>
      <c r="H10" s="162"/>
      <c r="I10" s="166"/>
      <c r="J10" s="317" t="s">
        <v>69</v>
      </c>
      <c r="K10" s="317"/>
      <c r="L10" s="317"/>
      <c r="M10" s="167"/>
      <c r="N10" s="168"/>
      <c r="O10" s="167"/>
      <c r="P10" s="159"/>
      <c r="Q10" s="168"/>
      <c r="R10" s="169" t="s">
        <v>130</v>
      </c>
      <c r="S10" s="159"/>
      <c r="T10" s="170" t="s">
        <v>131</v>
      </c>
      <c r="U10" s="168"/>
      <c r="V10" s="171"/>
      <c r="W10" s="168"/>
      <c r="X10" s="170" t="s">
        <v>132</v>
      </c>
      <c r="Y10" s="168"/>
      <c r="Z10" s="170"/>
      <c r="AA10" s="168"/>
      <c r="AB10" s="172"/>
      <c r="AC10" s="161"/>
      <c r="AD10" s="173"/>
      <c r="AE10" s="161"/>
      <c r="AF10" s="169"/>
    </row>
    <row r="11" spans="1:32" s="149" customFormat="1" ht="20.5">
      <c r="D11" s="174"/>
      <c r="E11" s="166"/>
      <c r="F11" s="169"/>
      <c r="G11" s="159"/>
      <c r="H11" s="169" t="s">
        <v>133</v>
      </c>
      <c r="I11" s="166"/>
      <c r="J11" s="169" t="s">
        <v>134</v>
      </c>
      <c r="M11" s="166"/>
      <c r="N11" s="159"/>
      <c r="O11" s="166"/>
      <c r="P11" s="169" t="s">
        <v>135</v>
      </c>
      <c r="Q11" s="166"/>
      <c r="R11" s="169" t="s">
        <v>136</v>
      </c>
      <c r="S11" s="175"/>
      <c r="T11" s="170" t="s">
        <v>137</v>
      </c>
      <c r="U11" s="166"/>
      <c r="V11" s="176"/>
      <c r="W11" s="166"/>
      <c r="X11" s="170" t="s">
        <v>138</v>
      </c>
      <c r="Y11" s="166"/>
      <c r="Z11" s="170" t="s">
        <v>139</v>
      </c>
      <c r="AA11" s="166"/>
      <c r="AB11" s="169" t="s">
        <v>140</v>
      </c>
      <c r="AC11" s="161"/>
      <c r="AD11" s="169"/>
      <c r="AE11" s="161"/>
      <c r="AF11" s="169"/>
    </row>
    <row r="12" spans="1:32" s="149" customFormat="1" ht="20.5">
      <c r="A12" s="161"/>
      <c r="D12" s="169" t="s">
        <v>141</v>
      </c>
      <c r="E12" s="166"/>
      <c r="F12" s="169" t="s">
        <v>142</v>
      </c>
      <c r="G12" s="159"/>
      <c r="H12" s="169" t="s">
        <v>143</v>
      </c>
      <c r="I12" s="166"/>
      <c r="J12" s="172" t="s">
        <v>144</v>
      </c>
      <c r="M12" s="166"/>
      <c r="N12" s="177"/>
      <c r="O12" s="166"/>
      <c r="P12" s="169" t="s">
        <v>145</v>
      </c>
      <c r="Q12" s="166"/>
      <c r="R12" s="178" t="s">
        <v>146</v>
      </c>
      <c r="S12" s="175"/>
      <c r="T12" s="170" t="s">
        <v>147</v>
      </c>
      <c r="U12" s="166"/>
      <c r="V12" s="176" t="s">
        <v>148</v>
      </c>
      <c r="W12" s="166"/>
      <c r="X12" s="170" t="s">
        <v>149</v>
      </c>
      <c r="Y12" s="166"/>
      <c r="Z12" s="170" t="s">
        <v>150</v>
      </c>
      <c r="AA12" s="166"/>
      <c r="AB12" s="172" t="s">
        <v>151</v>
      </c>
      <c r="AC12" s="161"/>
      <c r="AD12" s="169" t="s">
        <v>152</v>
      </c>
      <c r="AE12" s="161"/>
      <c r="AF12" s="169" t="s">
        <v>140</v>
      </c>
    </row>
    <row r="13" spans="1:32" s="149" customFormat="1" ht="20.5">
      <c r="B13" s="179" t="s">
        <v>9</v>
      </c>
      <c r="D13" s="180" t="s">
        <v>153</v>
      </c>
      <c r="E13" s="166"/>
      <c r="F13" s="180" t="s">
        <v>154</v>
      </c>
      <c r="G13" s="159"/>
      <c r="H13" s="180" t="s">
        <v>155</v>
      </c>
      <c r="I13" s="166"/>
      <c r="J13" s="155" t="s">
        <v>156</v>
      </c>
      <c r="L13" s="155" t="s">
        <v>157</v>
      </c>
      <c r="M13" s="166"/>
      <c r="N13" s="155" t="s">
        <v>158</v>
      </c>
      <c r="O13" s="166"/>
      <c r="P13" s="180" t="s">
        <v>159</v>
      </c>
      <c r="Q13" s="166"/>
      <c r="R13" s="181" t="s">
        <v>160</v>
      </c>
      <c r="S13" s="182"/>
      <c r="T13" s="183" t="s">
        <v>161</v>
      </c>
      <c r="U13" s="166"/>
      <c r="V13" s="184" t="s">
        <v>162</v>
      </c>
      <c r="W13" s="166"/>
      <c r="X13" s="183" t="s">
        <v>163</v>
      </c>
      <c r="Y13" s="166"/>
      <c r="Z13" s="183" t="s">
        <v>164</v>
      </c>
      <c r="AA13" s="166"/>
      <c r="AB13" s="155" t="s">
        <v>165</v>
      </c>
      <c r="AC13" s="161"/>
      <c r="AD13" s="180" t="s">
        <v>166</v>
      </c>
      <c r="AE13" s="161"/>
      <c r="AF13" s="180" t="s">
        <v>164</v>
      </c>
    </row>
    <row r="14" spans="1:32" s="149" customFormat="1" ht="20.5">
      <c r="D14" s="159"/>
      <c r="E14" s="166"/>
      <c r="F14" s="159"/>
      <c r="G14" s="159"/>
      <c r="H14" s="159"/>
      <c r="I14" s="166"/>
      <c r="J14" s="159"/>
      <c r="K14" s="185"/>
      <c r="L14" s="153"/>
      <c r="M14" s="182"/>
      <c r="N14" s="159"/>
      <c r="O14" s="182"/>
      <c r="P14" s="159"/>
      <c r="Q14" s="166"/>
      <c r="R14" s="159"/>
      <c r="S14" s="159"/>
      <c r="T14" s="159"/>
      <c r="U14" s="166"/>
      <c r="V14" s="166"/>
      <c r="W14" s="166"/>
      <c r="X14" s="159"/>
      <c r="Y14" s="166"/>
      <c r="Z14" s="159"/>
      <c r="AA14" s="166"/>
      <c r="AB14" s="159"/>
      <c r="AC14" s="161"/>
      <c r="AD14" s="159"/>
      <c r="AE14" s="161"/>
      <c r="AF14" s="159"/>
    </row>
    <row r="15" spans="1:32" ht="20.5">
      <c r="A15" s="186" t="s">
        <v>167</v>
      </c>
      <c r="B15" s="186"/>
      <c r="C15" s="186"/>
      <c r="D15" s="100">
        <v>253866</v>
      </c>
      <c r="E15" s="103"/>
      <c r="F15" s="99">
        <v>242969</v>
      </c>
      <c r="G15" s="99"/>
      <c r="H15" s="99">
        <v>39287</v>
      </c>
      <c r="I15" s="100"/>
      <c r="J15" s="99">
        <v>25650</v>
      </c>
      <c r="K15" s="103"/>
      <c r="L15" s="100">
        <v>491505</v>
      </c>
      <c r="M15" s="103"/>
      <c r="N15" s="99">
        <v>0</v>
      </c>
      <c r="O15" s="103"/>
      <c r="P15" s="100">
        <v>23486</v>
      </c>
      <c r="Q15" s="103"/>
      <c r="R15" s="99">
        <v>19205</v>
      </c>
      <c r="S15" s="100"/>
      <c r="T15" s="99">
        <v>-144930</v>
      </c>
      <c r="U15" s="103"/>
      <c r="V15" s="99">
        <f>SUM(P15:T15)</f>
        <v>-102239</v>
      </c>
      <c r="W15" s="103"/>
      <c r="X15" s="100">
        <v>-11589</v>
      </c>
      <c r="Y15" s="103"/>
      <c r="Z15" s="100">
        <f>SUM(V15:X15)</f>
        <v>-113828</v>
      </c>
      <c r="AA15" s="103"/>
      <c r="AB15" s="100">
        <f>SUM(D15:N15,Z15)</f>
        <v>939449</v>
      </c>
      <c r="AC15" s="100"/>
      <c r="AD15" s="100">
        <v>3760</v>
      </c>
      <c r="AE15" s="100"/>
      <c r="AF15" s="100">
        <f>SUM(AB15:AD15)</f>
        <v>943209</v>
      </c>
    </row>
    <row r="16" spans="1:32" ht="20.5">
      <c r="A16" s="186"/>
      <c r="B16" s="186"/>
      <c r="C16" s="186"/>
      <c r="D16" s="100"/>
      <c r="E16" s="103"/>
      <c r="F16" s="99"/>
      <c r="G16" s="99"/>
      <c r="H16" s="99"/>
      <c r="I16" s="100"/>
      <c r="J16" s="99"/>
      <c r="K16" s="103"/>
      <c r="L16" s="100"/>
      <c r="M16" s="103"/>
      <c r="N16" s="100"/>
      <c r="O16" s="103"/>
      <c r="P16" s="100"/>
      <c r="Q16" s="103"/>
      <c r="R16" s="100"/>
      <c r="S16" s="100"/>
      <c r="T16" s="100"/>
      <c r="U16" s="103"/>
      <c r="V16" s="99"/>
      <c r="W16" s="103"/>
      <c r="X16" s="100"/>
      <c r="Y16" s="103"/>
      <c r="Z16" s="100"/>
      <c r="AA16" s="103"/>
      <c r="AB16" s="100"/>
      <c r="AC16" s="103"/>
      <c r="AD16" s="100"/>
      <c r="AE16" s="103"/>
      <c r="AF16" s="100"/>
    </row>
    <row r="17" spans="1:32" ht="20.5">
      <c r="A17" s="186" t="s">
        <v>168</v>
      </c>
      <c r="B17" s="186"/>
      <c r="C17" s="186"/>
      <c r="D17" s="100"/>
      <c r="E17" s="103"/>
      <c r="F17" s="99"/>
      <c r="G17" s="99"/>
      <c r="H17" s="99"/>
      <c r="I17" s="100"/>
      <c r="J17" s="99"/>
      <c r="K17" s="103"/>
      <c r="L17" s="100"/>
      <c r="M17" s="103"/>
      <c r="N17" s="100"/>
      <c r="O17" s="103"/>
      <c r="P17" s="100"/>
      <c r="Q17" s="103"/>
      <c r="R17" s="100"/>
      <c r="S17" s="100"/>
      <c r="T17" s="100"/>
      <c r="U17" s="103"/>
      <c r="V17" s="99"/>
      <c r="W17" s="103"/>
      <c r="X17" s="100"/>
      <c r="Y17" s="103"/>
      <c r="Z17" s="100"/>
      <c r="AA17" s="103"/>
      <c r="AB17" s="100"/>
      <c r="AC17" s="103"/>
      <c r="AD17" s="100"/>
      <c r="AE17" s="103"/>
      <c r="AF17" s="100"/>
    </row>
    <row r="18" spans="1:32" ht="20">
      <c r="A18" s="161" t="s">
        <v>169</v>
      </c>
      <c r="B18" s="66"/>
      <c r="C18" s="161"/>
      <c r="D18" s="99">
        <v>1516</v>
      </c>
      <c r="E18" s="103"/>
      <c r="F18" s="99">
        <v>9100</v>
      </c>
      <c r="G18" s="99"/>
      <c r="H18" s="99">
        <v>0</v>
      </c>
      <c r="I18" s="100"/>
      <c r="J18" s="99">
        <v>0</v>
      </c>
      <c r="K18" s="103"/>
      <c r="L18" s="99">
        <v>0</v>
      </c>
      <c r="M18" s="103"/>
      <c r="N18" s="99">
        <v>0</v>
      </c>
      <c r="O18" s="103"/>
      <c r="P18" s="187">
        <v>0</v>
      </c>
      <c r="Q18" s="143"/>
      <c r="R18" s="187">
        <v>0</v>
      </c>
      <c r="S18" s="188"/>
      <c r="T18" s="99">
        <v>0</v>
      </c>
      <c r="U18" s="103"/>
      <c r="V18" s="99">
        <f t="shared" ref="V18:V23" si="0">SUM(P18:T18)</f>
        <v>0</v>
      </c>
      <c r="W18" s="103"/>
      <c r="X18" s="99">
        <v>0</v>
      </c>
      <c r="Y18" s="103"/>
      <c r="Z18" s="99">
        <f t="shared" ref="Z18:Z23" si="1">SUM(V18:X18)</f>
        <v>0</v>
      </c>
      <c r="AA18" s="103"/>
      <c r="AB18" s="99">
        <f t="shared" ref="AB18:AB23" si="2">SUM(D18:N18,Z18)</f>
        <v>10616</v>
      </c>
      <c r="AC18" s="103"/>
      <c r="AD18" s="99">
        <v>0</v>
      </c>
      <c r="AE18" s="103"/>
      <c r="AF18" s="100">
        <f t="shared" ref="AF18:AF23" si="3">SUM(AB18:AD18)</f>
        <v>10616</v>
      </c>
    </row>
    <row r="19" spans="1:32" ht="20">
      <c r="A19" s="161" t="s">
        <v>170</v>
      </c>
      <c r="B19" s="66"/>
      <c r="C19" s="161"/>
      <c r="D19" s="99">
        <v>0</v>
      </c>
      <c r="E19" s="103"/>
      <c r="F19" s="99">
        <v>0</v>
      </c>
      <c r="G19" s="99"/>
      <c r="H19" s="99">
        <v>0</v>
      </c>
      <c r="I19" s="100"/>
      <c r="J19" s="99">
        <v>0</v>
      </c>
      <c r="K19" s="103"/>
      <c r="L19" s="99">
        <v>0</v>
      </c>
      <c r="M19" s="103"/>
      <c r="N19" s="99">
        <v>0</v>
      </c>
      <c r="O19" s="103"/>
      <c r="P19" s="187">
        <v>0</v>
      </c>
      <c r="Q19" s="143"/>
      <c r="R19" s="187">
        <v>0</v>
      </c>
      <c r="S19" s="188"/>
      <c r="T19" s="99">
        <v>0</v>
      </c>
      <c r="U19" s="103"/>
      <c r="V19" s="99">
        <f t="shared" si="0"/>
        <v>0</v>
      </c>
      <c r="W19" s="103"/>
      <c r="X19" s="99">
        <v>0</v>
      </c>
      <c r="Y19" s="103"/>
      <c r="Z19" s="99">
        <f t="shared" si="1"/>
        <v>0</v>
      </c>
      <c r="AA19" s="103"/>
      <c r="AB19" s="99">
        <f t="shared" si="2"/>
        <v>0</v>
      </c>
      <c r="AC19" s="103"/>
      <c r="AD19" s="99">
        <v>0</v>
      </c>
      <c r="AE19" s="103"/>
      <c r="AF19" s="100">
        <f t="shared" si="3"/>
        <v>0</v>
      </c>
    </row>
    <row r="20" spans="1:32" ht="20">
      <c r="A20" s="161" t="s">
        <v>171</v>
      </c>
      <c r="B20" s="66"/>
      <c r="C20" s="161"/>
      <c r="D20" s="114">
        <v>0</v>
      </c>
      <c r="E20" s="189"/>
      <c r="F20" s="114">
        <v>0</v>
      </c>
      <c r="G20" s="114"/>
      <c r="H20" s="114">
        <v>0</v>
      </c>
      <c r="I20" s="115"/>
      <c r="J20" s="114">
        <v>7500</v>
      </c>
      <c r="K20" s="189"/>
      <c r="L20" s="114">
        <v>-7500</v>
      </c>
      <c r="M20" s="189"/>
      <c r="N20" s="114">
        <v>0</v>
      </c>
      <c r="O20" s="189"/>
      <c r="P20" s="190">
        <v>0</v>
      </c>
      <c r="Q20" s="191"/>
      <c r="R20" s="190">
        <v>0</v>
      </c>
      <c r="S20" s="192"/>
      <c r="T20" s="114">
        <v>0</v>
      </c>
      <c r="U20" s="189"/>
      <c r="V20" s="114">
        <f t="shared" si="0"/>
        <v>0</v>
      </c>
      <c r="W20" s="189"/>
      <c r="X20" s="114">
        <v>0</v>
      </c>
      <c r="Y20" s="189"/>
      <c r="Z20" s="114">
        <f t="shared" si="1"/>
        <v>0</v>
      </c>
      <c r="AA20" s="189"/>
      <c r="AB20" s="114">
        <f t="shared" si="2"/>
        <v>0</v>
      </c>
      <c r="AC20" s="189"/>
      <c r="AD20" s="114">
        <v>0</v>
      </c>
      <c r="AE20" s="189"/>
      <c r="AF20" s="115">
        <f t="shared" si="3"/>
        <v>0</v>
      </c>
    </row>
    <row r="21" spans="1:32" s="149" customFormat="1" ht="20.5">
      <c r="A21" s="150" t="s">
        <v>172</v>
      </c>
      <c r="B21" s="158">
        <v>21</v>
      </c>
      <c r="D21" s="99">
        <v>0</v>
      </c>
      <c r="E21" s="99"/>
      <c r="F21" s="99">
        <v>0</v>
      </c>
      <c r="G21" s="99"/>
      <c r="H21" s="99">
        <v>0</v>
      </c>
      <c r="I21" s="99"/>
      <c r="J21" s="99">
        <v>0</v>
      </c>
      <c r="K21" s="99"/>
      <c r="L21" s="99">
        <v>0</v>
      </c>
      <c r="M21" s="99"/>
      <c r="N21" s="99">
        <v>-93625</v>
      </c>
      <c r="O21" s="99"/>
      <c r="P21" s="99">
        <v>0</v>
      </c>
      <c r="Q21" s="99"/>
      <c r="R21" s="99">
        <v>0</v>
      </c>
      <c r="S21" s="99"/>
      <c r="T21" s="99">
        <v>0</v>
      </c>
      <c r="U21" s="99"/>
      <c r="V21" s="99">
        <f t="shared" si="0"/>
        <v>0</v>
      </c>
      <c r="W21" s="99"/>
      <c r="X21" s="99">
        <v>0</v>
      </c>
      <c r="Y21" s="103"/>
      <c r="Z21" s="99">
        <f t="shared" si="1"/>
        <v>0</v>
      </c>
      <c r="AA21" s="103"/>
      <c r="AB21" s="99">
        <f t="shared" si="2"/>
        <v>-93625</v>
      </c>
      <c r="AC21" s="103"/>
      <c r="AD21" s="99">
        <v>0</v>
      </c>
      <c r="AE21" s="103"/>
      <c r="AF21" s="100">
        <f t="shared" si="3"/>
        <v>-93625</v>
      </c>
    </row>
    <row r="22" spans="1:32" s="149" customFormat="1" ht="20.5">
      <c r="A22" s="150" t="s">
        <v>173</v>
      </c>
      <c r="B22" s="158"/>
      <c r="D22" s="99">
        <v>-5759</v>
      </c>
      <c r="E22" s="99"/>
      <c r="F22" s="99">
        <v>0</v>
      </c>
      <c r="G22" s="99"/>
      <c r="H22" s="99">
        <v>0</v>
      </c>
      <c r="I22" s="99"/>
      <c r="J22" s="99">
        <v>0</v>
      </c>
      <c r="K22" s="99"/>
      <c r="L22" s="99">
        <v>-87866</v>
      </c>
      <c r="M22" s="99"/>
      <c r="N22" s="99">
        <v>93625</v>
      </c>
      <c r="O22" s="99"/>
      <c r="P22" s="99">
        <v>0</v>
      </c>
      <c r="Q22" s="99"/>
      <c r="R22" s="99">
        <v>0</v>
      </c>
      <c r="S22" s="99"/>
      <c r="T22" s="99">
        <v>0</v>
      </c>
      <c r="U22" s="99"/>
      <c r="V22" s="99">
        <f t="shared" si="0"/>
        <v>0</v>
      </c>
      <c r="W22" s="99"/>
      <c r="X22" s="99">
        <v>0</v>
      </c>
      <c r="Y22" s="103"/>
      <c r="Z22" s="99">
        <f t="shared" si="1"/>
        <v>0</v>
      </c>
      <c r="AA22" s="103"/>
      <c r="AB22" s="99">
        <f t="shared" si="2"/>
        <v>0</v>
      </c>
      <c r="AC22" s="103"/>
      <c r="AD22" s="99">
        <v>0</v>
      </c>
      <c r="AE22" s="103"/>
      <c r="AF22" s="100">
        <f t="shared" si="3"/>
        <v>0</v>
      </c>
    </row>
    <row r="23" spans="1:32" s="149" customFormat="1" ht="20.5">
      <c r="A23" s="150" t="s">
        <v>174</v>
      </c>
      <c r="B23" s="158"/>
      <c r="D23" s="193">
        <v>0</v>
      </c>
      <c r="E23" s="114"/>
      <c r="F23" s="193">
        <v>0</v>
      </c>
      <c r="G23" s="114"/>
      <c r="H23" s="193">
        <v>0</v>
      </c>
      <c r="I23" s="114"/>
      <c r="J23" s="193">
        <v>0</v>
      </c>
      <c r="K23" s="114"/>
      <c r="L23" s="193">
        <v>163350</v>
      </c>
      <c r="M23" s="114"/>
      <c r="N23" s="193">
        <v>0</v>
      </c>
      <c r="O23" s="114"/>
      <c r="P23" s="193">
        <v>-3919</v>
      </c>
      <c r="Q23" s="114"/>
      <c r="R23" s="193">
        <v>4086</v>
      </c>
      <c r="S23" s="114"/>
      <c r="T23" s="193">
        <v>240298</v>
      </c>
      <c r="U23" s="114"/>
      <c r="V23" s="193">
        <f t="shared" si="0"/>
        <v>240465</v>
      </c>
      <c r="W23" s="114"/>
      <c r="X23" s="193">
        <v>0</v>
      </c>
      <c r="Y23" s="114"/>
      <c r="Z23" s="193">
        <f t="shared" si="1"/>
        <v>240465</v>
      </c>
      <c r="AA23" s="114"/>
      <c r="AB23" s="193">
        <f t="shared" si="2"/>
        <v>403815</v>
      </c>
      <c r="AC23" s="114"/>
      <c r="AD23" s="193">
        <v>-6659</v>
      </c>
      <c r="AE23" s="114"/>
      <c r="AF23" s="193">
        <f t="shared" si="3"/>
        <v>397156</v>
      </c>
    </row>
    <row r="24" spans="1:32" s="149" customFormat="1" ht="20.5">
      <c r="A24" s="150"/>
      <c r="B24" s="158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</row>
    <row r="25" spans="1:32" s="149" customFormat="1" ht="21" thickBot="1">
      <c r="A25" s="186" t="s">
        <v>175</v>
      </c>
      <c r="B25" s="186"/>
      <c r="C25" s="186"/>
      <c r="D25" s="194">
        <f>SUM(D15:D23)</f>
        <v>249623</v>
      </c>
      <c r="E25" s="195"/>
      <c r="F25" s="194">
        <f>SUM(F15:F23)</f>
        <v>252069</v>
      </c>
      <c r="G25" s="196"/>
      <c r="H25" s="194">
        <f>SUM(H15:H23)</f>
        <v>39287</v>
      </c>
      <c r="I25" s="196"/>
      <c r="J25" s="194">
        <f>SUM(J15:J23)</f>
        <v>33150</v>
      </c>
      <c r="K25" s="195"/>
      <c r="L25" s="194">
        <f>SUM(L15:L23)</f>
        <v>559489</v>
      </c>
      <c r="M25" s="195"/>
      <c r="N25" s="127">
        <f>SUM(N15:N23)</f>
        <v>0</v>
      </c>
      <c r="O25" s="195"/>
      <c r="P25" s="194">
        <f>SUM(P15:P23)</f>
        <v>19567</v>
      </c>
      <c r="Q25" s="195"/>
      <c r="R25" s="127">
        <f>SUM(R15:R23)</f>
        <v>23291</v>
      </c>
      <c r="S25" s="195"/>
      <c r="T25" s="127">
        <f>SUM(T15:T23)</f>
        <v>95368</v>
      </c>
      <c r="U25" s="196"/>
      <c r="V25" s="127">
        <f>SUM(V15:V23)</f>
        <v>138226</v>
      </c>
      <c r="W25" s="195"/>
      <c r="X25" s="194">
        <f>SUM(X15:X23)</f>
        <v>-11589</v>
      </c>
      <c r="Y25" s="195"/>
      <c r="Z25" s="194">
        <f>SUM(Z15:Z23)</f>
        <v>126637</v>
      </c>
      <c r="AA25" s="195"/>
      <c r="AB25" s="194">
        <f>SUM(AB15:AB23)</f>
        <v>1260255</v>
      </c>
      <c r="AC25" s="195"/>
      <c r="AD25" s="194">
        <f>SUM(AD15:AD23)</f>
        <v>-2899</v>
      </c>
      <c r="AE25" s="195"/>
      <c r="AF25" s="194">
        <f>SUM(AF15:AF23)</f>
        <v>1257356</v>
      </c>
    </row>
    <row r="26" spans="1:32" ht="21" thickTop="1">
      <c r="A26" s="186"/>
      <c r="B26" s="186"/>
      <c r="C26" s="186"/>
      <c r="D26" s="197"/>
      <c r="E26" s="198"/>
      <c r="F26" s="197"/>
      <c r="G26" s="197"/>
      <c r="H26" s="197"/>
      <c r="I26" s="198"/>
      <c r="J26" s="197"/>
      <c r="K26" s="199"/>
      <c r="L26" s="197"/>
      <c r="M26" s="199"/>
      <c r="N26" s="197"/>
      <c r="O26" s="199"/>
      <c r="P26" s="197"/>
      <c r="Q26" s="199"/>
      <c r="R26" s="197"/>
      <c r="S26" s="199"/>
      <c r="T26" s="197"/>
      <c r="U26" s="199"/>
      <c r="V26" s="199"/>
      <c r="W26" s="199"/>
      <c r="X26" s="197"/>
      <c r="Y26" s="199"/>
      <c r="Z26" s="197"/>
      <c r="AA26" s="199"/>
      <c r="AB26" s="197"/>
      <c r="AC26" s="199"/>
      <c r="AD26" s="197"/>
      <c r="AE26" s="199"/>
      <c r="AF26" s="197"/>
    </row>
    <row r="27" spans="1:32" ht="20.5">
      <c r="A27" s="186"/>
      <c r="B27" s="186"/>
      <c r="C27" s="186"/>
      <c r="D27" s="197"/>
      <c r="E27" s="198"/>
      <c r="F27" s="197"/>
      <c r="G27" s="197"/>
      <c r="H27" s="197"/>
      <c r="I27" s="198"/>
      <c r="J27" s="197"/>
      <c r="K27" s="200"/>
      <c r="L27" s="197"/>
      <c r="M27" s="198"/>
      <c r="N27" s="197"/>
      <c r="O27" s="198"/>
      <c r="P27" s="197"/>
      <c r="Q27" s="198"/>
      <c r="R27" s="197"/>
      <c r="S27" s="197"/>
      <c r="T27" s="197"/>
      <c r="U27" s="198"/>
      <c r="V27" s="198"/>
      <c r="W27" s="198"/>
      <c r="X27" s="197"/>
      <c r="Y27" s="198"/>
      <c r="Z27" s="197"/>
      <c r="AA27" s="198"/>
      <c r="AB27" s="197"/>
      <c r="AC27" s="198"/>
      <c r="AD27" s="29"/>
      <c r="AE27" s="198"/>
      <c r="AF27" s="197"/>
    </row>
    <row r="28" spans="1:32" ht="20.5">
      <c r="A28" s="186" t="s">
        <v>176</v>
      </c>
      <c r="B28" s="186"/>
      <c r="C28" s="186"/>
      <c r="D28" s="201">
        <v>249623</v>
      </c>
      <c r="E28" s="202"/>
      <c r="F28" s="203">
        <v>252069</v>
      </c>
      <c r="G28" s="202"/>
      <c r="H28" s="203">
        <v>39287</v>
      </c>
      <c r="I28" s="202"/>
      <c r="J28" s="203">
        <v>33150</v>
      </c>
      <c r="K28" s="203"/>
      <c r="L28" s="201">
        <v>585488</v>
      </c>
      <c r="M28" s="202"/>
      <c r="N28" s="29">
        <v>0</v>
      </c>
      <c r="O28" s="202"/>
      <c r="P28" s="201">
        <v>18701</v>
      </c>
      <c r="Q28" s="202"/>
      <c r="R28" s="202">
        <v>23291</v>
      </c>
      <c r="S28" s="202"/>
      <c r="T28" s="201">
        <v>82825</v>
      </c>
      <c r="U28" s="202"/>
      <c r="V28" s="202">
        <f>SUM(P28:T28)</f>
        <v>124817</v>
      </c>
      <c r="W28" s="202"/>
      <c r="X28" s="201">
        <v>-11589</v>
      </c>
      <c r="Y28" s="202"/>
      <c r="Z28" s="29">
        <f>SUM(V28:X28)</f>
        <v>113228</v>
      </c>
      <c r="AA28" s="29"/>
      <c r="AB28" s="29">
        <f>SUM(D28:N28,Z28)</f>
        <v>1272845</v>
      </c>
      <c r="AC28" s="29"/>
      <c r="AD28" s="157">
        <v>-2952</v>
      </c>
      <c r="AE28" s="29"/>
      <c r="AF28" s="29">
        <f>SUM(AB28:AD28)</f>
        <v>1269893</v>
      </c>
    </row>
    <row r="29" spans="1:32" ht="20.5">
      <c r="A29" s="186"/>
      <c r="B29" s="186"/>
      <c r="C29" s="186"/>
      <c r="D29" s="204"/>
      <c r="E29" s="205"/>
      <c r="F29" s="30"/>
      <c r="G29" s="30"/>
      <c r="H29" s="30"/>
      <c r="I29" s="197"/>
      <c r="J29" s="30"/>
      <c r="K29" s="205"/>
      <c r="L29" s="204"/>
      <c r="M29" s="205"/>
      <c r="N29" s="204"/>
      <c r="O29" s="205"/>
      <c r="P29" s="204"/>
      <c r="Q29" s="205"/>
      <c r="R29" s="204"/>
      <c r="S29" s="204"/>
      <c r="T29" s="204"/>
      <c r="U29" s="205"/>
      <c r="V29" s="205"/>
      <c r="W29" s="205"/>
      <c r="X29" s="204"/>
      <c r="Y29" s="205"/>
      <c r="Z29" s="206"/>
      <c r="AA29" s="205"/>
      <c r="AB29" s="204"/>
      <c r="AC29" s="205"/>
      <c r="AD29" s="204"/>
      <c r="AE29" s="205"/>
      <c r="AF29" s="204"/>
    </row>
    <row r="30" spans="1:32" ht="20.5">
      <c r="A30" s="186" t="s">
        <v>168</v>
      </c>
      <c r="B30" s="186"/>
      <c r="C30" s="18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04"/>
      <c r="O30" s="29"/>
      <c r="P30" s="29"/>
      <c r="Q30" s="29"/>
      <c r="R30" s="29"/>
      <c r="S30" s="204"/>
      <c r="T30" s="204"/>
      <c r="U30" s="205"/>
      <c r="V30" s="205"/>
      <c r="W30" s="205"/>
      <c r="X30" s="204"/>
      <c r="Y30" s="205"/>
      <c r="Z30" s="207"/>
      <c r="AA30" s="205"/>
      <c r="AB30" s="204"/>
      <c r="AC30" s="205"/>
      <c r="AD30" s="204"/>
      <c r="AE30" s="205"/>
      <c r="AF30" s="204"/>
    </row>
    <row r="31" spans="1:32" ht="20">
      <c r="A31" s="161" t="s">
        <v>177</v>
      </c>
      <c r="B31" s="66" t="s">
        <v>178</v>
      </c>
      <c r="C31" s="161"/>
      <c r="D31" s="29">
        <v>0</v>
      </c>
      <c r="E31" s="29"/>
      <c r="F31" s="29">
        <v>0</v>
      </c>
      <c r="G31" s="29"/>
      <c r="H31" s="29">
        <v>0</v>
      </c>
      <c r="I31" s="29"/>
      <c r="J31" s="29">
        <v>0</v>
      </c>
      <c r="K31" s="29"/>
      <c r="L31" s="29">
        <v>0</v>
      </c>
      <c r="M31" s="29"/>
      <c r="N31" s="29">
        <v>0</v>
      </c>
      <c r="O31" s="29"/>
      <c r="P31" s="29">
        <v>443</v>
      </c>
      <c r="Q31" s="29"/>
      <c r="R31" s="29">
        <v>0</v>
      </c>
      <c r="S31" s="204"/>
      <c r="T31" s="29">
        <v>0</v>
      </c>
      <c r="U31" s="205"/>
      <c r="V31" s="29">
        <f>SUM(P31:T31)</f>
        <v>443</v>
      </c>
      <c r="W31" s="205"/>
      <c r="X31" s="29">
        <v>0</v>
      </c>
      <c r="Y31" s="205"/>
      <c r="Z31" s="207">
        <f>SUM(V31:X31)</f>
        <v>443</v>
      </c>
      <c r="AA31" s="205"/>
      <c r="AB31" s="207">
        <f>SUM(D31:N31,Z31)</f>
        <v>443</v>
      </c>
      <c r="AC31" s="205"/>
      <c r="AD31" s="207">
        <v>-11722</v>
      </c>
      <c r="AE31" s="205"/>
      <c r="AF31" s="29">
        <f>SUM(AB31:AD31)</f>
        <v>-11279</v>
      </c>
    </row>
    <row r="32" spans="1:32" ht="20">
      <c r="A32" s="161" t="s">
        <v>179</v>
      </c>
      <c r="B32" s="66">
        <v>24</v>
      </c>
      <c r="C32" s="161"/>
      <c r="D32" s="29">
        <v>0</v>
      </c>
      <c r="E32" s="29"/>
      <c r="F32" s="29">
        <v>0</v>
      </c>
      <c r="G32" s="29"/>
      <c r="H32" s="29">
        <v>0</v>
      </c>
      <c r="I32" s="29"/>
      <c r="J32" s="29">
        <v>0</v>
      </c>
      <c r="K32" s="29"/>
      <c r="L32" s="29">
        <v>-49923</v>
      </c>
      <c r="M32" s="29"/>
      <c r="N32" s="29">
        <v>0</v>
      </c>
      <c r="O32" s="29"/>
      <c r="P32" s="29">
        <v>0</v>
      </c>
      <c r="Q32" s="29"/>
      <c r="R32" s="29">
        <v>0</v>
      </c>
      <c r="S32" s="204"/>
      <c r="T32" s="29">
        <v>0</v>
      </c>
      <c r="U32" s="205"/>
      <c r="V32" s="29">
        <f>SUM(P32:T32)</f>
        <v>0</v>
      </c>
      <c r="W32" s="205"/>
      <c r="X32" s="29">
        <v>0</v>
      </c>
      <c r="Y32" s="205"/>
      <c r="Z32" s="207">
        <f>SUM(V32:X32)</f>
        <v>0</v>
      </c>
      <c r="AA32" s="205"/>
      <c r="AB32" s="207">
        <f>SUM(D32:N32,Z32)</f>
        <v>-49923</v>
      </c>
      <c r="AC32" s="205"/>
      <c r="AD32" s="207">
        <v>0</v>
      </c>
      <c r="AE32" s="205"/>
      <c r="AF32" s="29">
        <f>SUM(AB32:AD32)</f>
        <v>-49923</v>
      </c>
    </row>
    <row r="33" spans="1:32" ht="20">
      <c r="A33" s="161" t="s">
        <v>174</v>
      </c>
      <c r="B33" s="161"/>
      <c r="C33" s="161"/>
      <c r="D33" s="31">
        <v>0</v>
      </c>
      <c r="E33" s="45"/>
      <c r="F33" s="31">
        <v>0</v>
      </c>
      <c r="G33" s="26"/>
      <c r="H33" s="31">
        <v>0</v>
      </c>
      <c r="I33" s="26"/>
      <c r="J33" s="31">
        <v>0</v>
      </c>
      <c r="K33" s="26"/>
      <c r="L33" s="31">
        <v>114860</v>
      </c>
      <c r="M33" s="26"/>
      <c r="N33" s="31">
        <v>0</v>
      </c>
      <c r="O33" s="26"/>
      <c r="P33" s="31">
        <v>275</v>
      </c>
      <c r="Q33" s="26"/>
      <c r="R33" s="31">
        <v>0</v>
      </c>
      <c r="S33" s="26"/>
      <c r="T33" s="31">
        <v>-4320</v>
      </c>
      <c r="U33" s="208"/>
      <c r="V33" s="31">
        <f>SUM(P33:T33)</f>
        <v>-4045</v>
      </c>
      <c r="W33" s="208"/>
      <c r="X33" s="31">
        <v>0</v>
      </c>
      <c r="Y33" s="208"/>
      <c r="Z33" s="209">
        <f>SUM(V33:X33)</f>
        <v>-4045</v>
      </c>
      <c r="AA33" s="208"/>
      <c r="AB33" s="31">
        <f>SUM(D33:N33,Z33)</f>
        <v>110815</v>
      </c>
      <c r="AC33" s="208"/>
      <c r="AD33" s="31">
        <v>1000</v>
      </c>
      <c r="AE33" s="208"/>
      <c r="AF33" s="31">
        <f>SUM(AB33:AD33)</f>
        <v>111815</v>
      </c>
    </row>
    <row r="34" spans="1:32" s="149" customFormat="1" ht="20.5"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8"/>
      <c r="AD34" s="207"/>
      <c r="AE34" s="208"/>
      <c r="AF34" s="207"/>
    </row>
    <row r="35" spans="1:32" s="149" customFormat="1" ht="21" thickBot="1">
      <c r="A35" s="186" t="s">
        <v>180</v>
      </c>
      <c r="B35" s="186"/>
      <c r="C35" s="186"/>
      <c r="D35" s="42">
        <f>SUM(D28:D34)</f>
        <v>249623</v>
      </c>
      <c r="E35" s="210"/>
      <c r="F35" s="42">
        <f>SUM(F28:F34)</f>
        <v>252069</v>
      </c>
      <c r="G35" s="8"/>
      <c r="H35" s="42">
        <f>SUM(H28:H34)</f>
        <v>39287</v>
      </c>
      <c r="I35" s="8"/>
      <c r="J35" s="42">
        <f>SUM(J28:J34)</f>
        <v>33150</v>
      </c>
      <c r="K35" s="211"/>
      <c r="L35" s="42">
        <f>SUM(L28:L34)</f>
        <v>650425</v>
      </c>
      <c r="M35" s="211"/>
      <c r="N35" s="42">
        <f>SUM(N28:N34)</f>
        <v>0</v>
      </c>
      <c r="O35" s="211"/>
      <c r="P35" s="42">
        <f>SUM(P28:P34)</f>
        <v>19419</v>
      </c>
      <c r="Q35" s="211"/>
      <c r="R35" s="42">
        <f>SUM(R28:R34)</f>
        <v>23291</v>
      </c>
      <c r="S35" s="211"/>
      <c r="T35" s="42">
        <f>SUM(T28:T34)</f>
        <v>78505</v>
      </c>
      <c r="U35" s="40">
        <f>SUM(U28:U34)</f>
        <v>0</v>
      </c>
      <c r="V35" s="42">
        <f>SUM(V28:V34)</f>
        <v>121215</v>
      </c>
      <c r="W35" s="211"/>
      <c r="X35" s="42">
        <f>SUM(X28:X34)</f>
        <v>-11589</v>
      </c>
      <c r="Y35" s="211"/>
      <c r="Z35" s="42">
        <f>SUM(Z28:Z34)</f>
        <v>109626</v>
      </c>
      <c r="AA35" s="211"/>
      <c r="AB35" s="42">
        <f>SUM(AB28:AB34)</f>
        <v>1334180</v>
      </c>
      <c r="AC35" s="211"/>
      <c r="AD35" s="42">
        <f>SUM(AD27:AD34)</f>
        <v>-13674</v>
      </c>
      <c r="AE35" s="211"/>
      <c r="AF35" s="42">
        <f>SUM(AF28:AF34)</f>
        <v>1320506</v>
      </c>
    </row>
    <row r="36" spans="1:32" ht="21" thickTop="1">
      <c r="A36" s="186"/>
      <c r="B36" s="186"/>
      <c r="C36" s="186"/>
      <c r="D36" s="212"/>
      <c r="E36" s="213"/>
      <c r="F36" s="212"/>
      <c r="G36" s="212"/>
      <c r="H36" s="212"/>
      <c r="I36" s="213"/>
      <c r="J36" s="212"/>
      <c r="K36" s="199"/>
      <c r="L36" s="212"/>
      <c r="M36" s="213"/>
      <c r="N36" s="213"/>
      <c r="O36" s="213"/>
      <c r="P36" s="212"/>
      <c r="Q36" s="213"/>
      <c r="R36" s="212"/>
      <c r="S36" s="212"/>
      <c r="T36" s="212"/>
      <c r="U36" s="213"/>
      <c r="V36" s="213"/>
      <c r="W36" s="213"/>
      <c r="X36" s="212"/>
      <c r="Y36" s="213"/>
      <c r="Z36" s="212"/>
      <c r="AA36" s="213"/>
      <c r="AB36" s="212"/>
      <c r="AC36" s="213"/>
      <c r="AD36" s="212"/>
      <c r="AE36" s="213"/>
      <c r="AF36" s="214"/>
    </row>
    <row r="37" spans="1:32" ht="20.5">
      <c r="A37" s="186"/>
      <c r="B37" s="186"/>
      <c r="C37" s="186"/>
      <c r="D37" s="212"/>
      <c r="E37" s="213"/>
      <c r="F37" s="212"/>
      <c r="G37" s="212"/>
      <c r="H37" s="212"/>
      <c r="I37" s="213"/>
      <c r="J37" s="212"/>
      <c r="K37" s="199"/>
      <c r="L37" s="212"/>
      <c r="M37" s="213"/>
      <c r="N37" s="213"/>
      <c r="O37" s="213"/>
      <c r="P37" s="212"/>
      <c r="Q37" s="213"/>
      <c r="R37" s="212"/>
      <c r="S37" s="212"/>
      <c r="T37" s="212"/>
      <c r="U37" s="213"/>
      <c r="V37" s="213"/>
      <c r="W37" s="213"/>
      <c r="X37" s="212"/>
      <c r="Y37" s="213"/>
      <c r="Z37" s="212"/>
      <c r="AA37" s="213"/>
      <c r="AB37" s="212"/>
      <c r="AC37" s="213"/>
      <c r="AD37" s="212"/>
      <c r="AE37" s="213"/>
      <c r="AF37" s="212"/>
    </row>
  </sheetData>
  <mergeCells count="8">
    <mergeCell ref="P9:V9"/>
    <mergeCell ref="J10:L10"/>
    <mergeCell ref="AD1:AF1"/>
    <mergeCell ref="AD2:AF2"/>
    <mergeCell ref="A3:AF3"/>
    <mergeCell ref="D6:AF6"/>
    <mergeCell ref="D7:AB7"/>
    <mergeCell ref="P8:Z8"/>
  </mergeCells>
  <pageMargins left="0.5" right="0.42" top="0.5" bottom="0.5" header="0.5" footer="0.5"/>
  <pageSetup paperSize="9" scale="53" firstPageNumber="10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E89E9-E056-4E27-9353-B57C11965D6A}">
  <sheetPr>
    <tabColor theme="8" tint="0.39997558519241921"/>
    <pageSetUpPr fitToPage="1"/>
  </sheetPr>
  <dimension ref="A1:V33"/>
  <sheetViews>
    <sheetView tabSelected="1" view="pageBreakPreview" topLeftCell="A12" zoomScale="70" zoomScaleNormal="85" zoomScaleSheetLayoutView="70" workbookViewId="0">
      <selection activeCell="D32" sqref="D32"/>
    </sheetView>
  </sheetViews>
  <sheetFormatPr defaultColWidth="7.90625" defaultRowHeight="20"/>
  <cols>
    <col min="1" max="1" width="40" style="150" customWidth="1"/>
    <col min="2" max="2" width="8.81640625" style="150" customWidth="1"/>
    <col min="3" max="3" width="0.54296875" style="150" customWidth="1"/>
    <col min="4" max="4" width="13.6328125" style="232" customWidth="1"/>
    <col min="5" max="5" width="0.54296875" style="150" customWidth="1"/>
    <col min="6" max="6" width="13.6328125" style="232" customWidth="1"/>
    <col min="7" max="7" width="0.54296875" style="150" customWidth="1"/>
    <col min="8" max="8" width="15.81640625" style="150" customWidth="1"/>
    <col min="9" max="9" width="0.54296875" style="150" customWidth="1"/>
    <col min="10" max="10" width="17.90625" style="232" customWidth="1"/>
    <col min="11" max="11" width="0.54296875" style="150" customWidth="1"/>
    <col min="12" max="12" width="13.6328125" style="232" customWidth="1"/>
    <col min="13" max="13" width="0.54296875" style="150" customWidth="1"/>
    <col min="14" max="14" width="16.36328125" style="232" customWidth="1"/>
    <col min="15" max="15" width="0.54296875" style="150" customWidth="1"/>
    <col min="16" max="16" width="16.36328125" style="232" customWidth="1"/>
    <col min="17" max="17" width="0.54296875" style="150" customWidth="1"/>
    <col min="18" max="18" width="19" style="232" bestFit="1" customWidth="1"/>
    <col min="19" max="19" width="0.54296875" style="150" customWidth="1"/>
    <col min="20" max="20" width="16.453125" style="232" customWidth="1"/>
    <col min="21" max="21" width="0.54296875" style="150" customWidth="1"/>
    <col min="22" max="22" width="14.6328125" style="232" customWidth="1"/>
    <col min="23" max="16384" width="7.90625" style="9"/>
  </cols>
  <sheetData>
    <row r="1" spans="1:22" ht="20.5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314"/>
      <c r="U1" s="314"/>
      <c r="V1" s="314"/>
    </row>
    <row r="2" spans="1:22" ht="20.5">
      <c r="A2" s="149" t="s">
        <v>181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314"/>
      <c r="U2" s="314"/>
      <c r="V2" s="314"/>
    </row>
    <row r="3" spans="1:22" ht="20.5">
      <c r="A3" s="215" t="s">
        <v>122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</row>
    <row r="4" spans="1:22" ht="20.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</row>
    <row r="5" spans="1:22" ht="20.5">
      <c r="A5" s="152"/>
      <c r="B5" s="152"/>
      <c r="C5" s="152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216" t="s">
        <v>3</v>
      </c>
    </row>
    <row r="6" spans="1:22" ht="20.5">
      <c r="A6" s="152"/>
      <c r="B6" s="152"/>
      <c r="C6" s="152"/>
      <c r="D6" s="319" t="s">
        <v>5</v>
      </c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</row>
    <row r="7" spans="1:22" ht="20.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319" t="s">
        <v>72</v>
      </c>
      <c r="Q7" s="319"/>
      <c r="R7" s="319"/>
      <c r="S7" s="319"/>
      <c r="T7" s="319"/>
      <c r="U7" s="152"/>
      <c r="V7" s="152"/>
    </row>
    <row r="8" spans="1:22" ht="20.5"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322" t="s">
        <v>129</v>
      </c>
      <c r="Q8" s="322"/>
      <c r="R8" s="322"/>
      <c r="S8" s="322"/>
      <c r="T8" s="322"/>
      <c r="U8" s="9"/>
      <c r="V8" s="9"/>
    </row>
    <row r="9" spans="1:22" ht="20.5"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2" t="s">
        <v>130</v>
      </c>
      <c r="Q9" s="172"/>
      <c r="R9" s="172" t="s">
        <v>131</v>
      </c>
      <c r="S9" s="172"/>
      <c r="T9" s="172"/>
      <c r="U9" s="16"/>
      <c r="V9" s="16"/>
    </row>
    <row r="10" spans="1:22" ht="20.5">
      <c r="C10" s="172"/>
      <c r="D10" s="172"/>
      <c r="E10" s="172"/>
      <c r="F10" s="172"/>
      <c r="G10" s="172"/>
      <c r="H10" s="172" t="s">
        <v>133</v>
      </c>
      <c r="I10" s="172"/>
      <c r="J10" s="317" t="s">
        <v>69</v>
      </c>
      <c r="K10" s="317"/>
      <c r="L10" s="317"/>
      <c r="M10" s="160"/>
      <c r="N10" s="178"/>
      <c r="O10" s="160"/>
      <c r="P10" s="178" t="s">
        <v>136</v>
      </c>
      <c r="Q10" s="160"/>
      <c r="R10" s="178" t="s">
        <v>137</v>
      </c>
      <c r="S10" s="160"/>
      <c r="T10" s="160"/>
      <c r="U10" s="172"/>
      <c r="V10" s="172"/>
    </row>
    <row r="11" spans="1:22" s="24" customFormat="1" ht="20.5">
      <c r="A11" s="149"/>
      <c r="B11" s="149"/>
      <c r="C11" s="166"/>
      <c r="D11" s="169" t="s">
        <v>141</v>
      </c>
      <c r="E11" s="176"/>
      <c r="F11" s="169" t="s">
        <v>142</v>
      </c>
      <c r="G11" s="176"/>
      <c r="H11" s="176" t="s">
        <v>143</v>
      </c>
      <c r="I11" s="176"/>
      <c r="J11" s="169" t="s">
        <v>134</v>
      </c>
      <c r="K11" s="217"/>
      <c r="L11" s="169"/>
      <c r="M11" s="217"/>
      <c r="N11" s="178"/>
      <c r="O11" s="217"/>
      <c r="P11" s="178" t="s">
        <v>146</v>
      </c>
      <c r="Q11" s="217"/>
      <c r="R11" s="170" t="s">
        <v>182</v>
      </c>
      <c r="S11" s="217"/>
      <c r="T11" s="170" t="s">
        <v>139</v>
      </c>
      <c r="U11" s="176"/>
      <c r="V11" s="169" t="s">
        <v>140</v>
      </c>
    </row>
    <row r="12" spans="1:22" s="24" customFormat="1" ht="20.5">
      <c r="A12" s="149"/>
      <c r="B12" s="180" t="s">
        <v>9</v>
      </c>
      <c r="C12" s="166"/>
      <c r="D12" s="180" t="s">
        <v>153</v>
      </c>
      <c r="E12" s="176"/>
      <c r="F12" s="180" t="s">
        <v>154</v>
      </c>
      <c r="G12" s="176"/>
      <c r="H12" s="184" t="s">
        <v>155</v>
      </c>
      <c r="I12" s="176"/>
      <c r="J12" s="180" t="s">
        <v>183</v>
      </c>
      <c r="K12" s="217"/>
      <c r="L12" s="180" t="s">
        <v>157</v>
      </c>
      <c r="M12" s="217"/>
      <c r="N12" s="181" t="s">
        <v>158</v>
      </c>
      <c r="O12" s="217"/>
      <c r="P12" s="181" t="s">
        <v>160</v>
      </c>
      <c r="Q12" s="217"/>
      <c r="R12" s="183" t="s">
        <v>184</v>
      </c>
      <c r="S12" s="217"/>
      <c r="T12" s="183" t="s">
        <v>185</v>
      </c>
      <c r="U12" s="176"/>
      <c r="V12" s="180" t="s">
        <v>164</v>
      </c>
    </row>
    <row r="13" spans="1:22" s="24" customFormat="1" ht="20.5">
      <c r="A13" s="149"/>
      <c r="B13" s="149"/>
      <c r="C13" s="166"/>
      <c r="D13" s="159"/>
      <c r="E13" s="166"/>
      <c r="F13" s="159"/>
      <c r="G13" s="166"/>
      <c r="H13" s="166"/>
      <c r="I13" s="166"/>
      <c r="J13" s="159"/>
      <c r="K13" s="185"/>
      <c r="L13" s="159"/>
      <c r="M13" s="185"/>
      <c r="N13" s="159"/>
      <c r="O13" s="185"/>
      <c r="P13" s="159"/>
      <c r="Q13" s="185"/>
      <c r="R13" s="159"/>
      <c r="S13" s="185"/>
      <c r="T13" s="159"/>
      <c r="U13" s="166"/>
      <c r="V13" s="159"/>
    </row>
    <row r="14" spans="1:22" ht="20.5">
      <c r="A14" s="186" t="s">
        <v>167</v>
      </c>
      <c r="B14" s="186"/>
      <c r="C14" s="213"/>
      <c r="D14" s="100">
        <v>253866</v>
      </c>
      <c r="E14" s="103">
        <v>0</v>
      </c>
      <c r="F14" s="99">
        <v>242969</v>
      </c>
      <c r="G14" s="99"/>
      <c r="H14" s="99">
        <v>39287</v>
      </c>
      <c r="I14" s="100">
        <v>0</v>
      </c>
      <c r="J14" s="99">
        <v>25650</v>
      </c>
      <c r="K14" s="103">
        <v>0</v>
      </c>
      <c r="L14" s="100">
        <v>353781</v>
      </c>
      <c r="M14" s="103">
        <v>0</v>
      </c>
      <c r="N14" s="99">
        <v>0</v>
      </c>
      <c r="O14" s="103">
        <v>0</v>
      </c>
      <c r="P14" s="100">
        <v>5941</v>
      </c>
      <c r="Q14" s="103">
        <v>0</v>
      </c>
      <c r="R14" s="99">
        <v>-144930</v>
      </c>
      <c r="S14" s="103">
        <v>0</v>
      </c>
      <c r="T14" s="99">
        <f>SUM(P14:R14)</f>
        <v>-138989</v>
      </c>
      <c r="U14" s="100">
        <v>0</v>
      </c>
      <c r="V14" s="100">
        <f>SUM(D14:N14,T14)</f>
        <v>776564</v>
      </c>
    </row>
    <row r="15" spans="1:22" ht="20.5">
      <c r="A15" s="186"/>
      <c r="B15" s="186"/>
      <c r="C15" s="213"/>
      <c r="D15" s="100"/>
      <c r="E15" s="100"/>
      <c r="F15" s="99"/>
      <c r="G15" s="103"/>
      <c r="H15" s="99"/>
      <c r="I15" s="100"/>
      <c r="J15" s="99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</row>
    <row r="16" spans="1:22" s="24" customFormat="1" ht="20.5">
      <c r="A16" s="186" t="s">
        <v>168</v>
      </c>
      <c r="B16" s="186"/>
      <c r="C16" s="202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3"/>
    </row>
    <row r="17" spans="1:22" s="24" customFormat="1" ht="20.5">
      <c r="A17" s="161" t="s">
        <v>169</v>
      </c>
      <c r="B17" s="66"/>
      <c r="C17" s="202"/>
      <c r="D17" s="99">
        <v>1516</v>
      </c>
      <c r="E17" s="218"/>
      <c r="F17" s="99">
        <v>9100</v>
      </c>
      <c r="G17" s="100"/>
      <c r="H17" s="99">
        <v>0</v>
      </c>
      <c r="I17" s="100"/>
      <c r="J17" s="99">
        <v>0</v>
      </c>
      <c r="K17" s="100"/>
      <c r="L17" s="99">
        <v>0</v>
      </c>
      <c r="M17" s="100"/>
      <c r="N17" s="99">
        <v>0</v>
      </c>
      <c r="O17" s="100"/>
      <c r="P17" s="99">
        <v>0</v>
      </c>
      <c r="Q17" s="100"/>
      <c r="R17" s="99">
        <v>0</v>
      </c>
      <c r="S17" s="100"/>
      <c r="T17" s="99">
        <f>SUM(P17:R17)</f>
        <v>0</v>
      </c>
      <c r="U17" s="100"/>
      <c r="V17" s="219">
        <f>SUM(D17:N17,T17)</f>
        <v>10616</v>
      </c>
    </row>
    <row r="18" spans="1:22" s="24" customFormat="1" ht="20.5">
      <c r="A18" s="161" t="s">
        <v>172</v>
      </c>
      <c r="B18" s="66">
        <v>21</v>
      </c>
      <c r="C18" s="202"/>
      <c r="D18" s="99">
        <v>0</v>
      </c>
      <c r="E18" s="218"/>
      <c r="F18" s="99">
        <v>0</v>
      </c>
      <c r="G18" s="100"/>
      <c r="H18" s="99">
        <v>0</v>
      </c>
      <c r="I18" s="100"/>
      <c r="J18" s="99">
        <v>0</v>
      </c>
      <c r="K18" s="100"/>
      <c r="L18" s="99">
        <v>0</v>
      </c>
      <c r="M18" s="100"/>
      <c r="N18" s="99">
        <v>-93625</v>
      </c>
      <c r="O18" s="100"/>
      <c r="P18" s="99">
        <v>0</v>
      </c>
      <c r="Q18" s="100"/>
      <c r="R18" s="99">
        <v>0</v>
      </c>
      <c r="S18" s="100"/>
      <c r="T18" s="99">
        <f>SUM(P18:R18)</f>
        <v>0</v>
      </c>
      <c r="U18" s="100"/>
      <c r="V18" s="219">
        <f>SUM(D18:N18,T18)</f>
        <v>-93625</v>
      </c>
    </row>
    <row r="19" spans="1:22" s="24" customFormat="1" ht="20.5">
      <c r="A19" s="161" t="s">
        <v>186</v>
      </c>
      <c r="B19" s="66"/>
      <c r="C19" s="202"/>
      <c r="D19" s="99">
        <v>-5759</v>
      </c>
      <c r="E19" s="218"/>
      <c r="F19" s="99">
        <v>0</v>
      </c>
      <c r="G19" s="100"/>
      <c r="H19" s="99">
        <v>0</v>
      </c>
      <c r="I19" s="100"/>
      <c r="J19" s="99">
        <v>0</v>
      </c>
      <c r="K19" s="100"/>
      <c r="L19" s="99">
        <v>-87866</v>
      </c>
      <c r="M19" s="100"/>
      <c r="N19" s="99">
        <v>93625</v>
      </c>
      <c r="O19" s="100"/>
      <c r="P19" s="99">
        <v>0</v>
      </c>
      <c r="Q19" s="100"/>
      <c r="R19" s="99"/>
      <c r="S19" s="100"/>
      <c r="T19" s="99"/>
      <c r="U19" s="100"/>
      <c r="V19" s="219"/>
    </row>
    <row r="20" spans="1:22">
      <c r="A20" s="161" t="s">
        <v>174</v>
      </c>
      <c r="B20" s="161"/>
      <c r="C20" s="213"/>
      <c r="D20" s="193">
        <v>0</v>
      </c>
      <c r="E20" s="115"/>
      <c r="F20" s="193">
        <v>0</v>
      </c>
      <c r="G20" s="220"/>
      <c r="H20" s="193">
        <v>0</v>
      </c>
      <c r="I20" s="115"/>
      <c r="J20" s="193">
        <v>0</v>
      </c>
      <c r="K20" s="115"/>
      <c r="L20" s="193">
        <v>187831</v>
      </c>
      <c r="M20" s="115"/>
      <c r="N20" s="193">
        <v>0</v>
      </c>
      <c r="O20" s="115"/>
      <c r="P20" s="193">
        <v>2710</v>
      </c>
      <c r="Q20" s="115"/>
      <c r="R20" s="193">
        <v>240298</v>
      </c>
      <c r="S20" s="115"/>
      <c r="T20" s="193">
        <f>SUM(P20:R20)</f>
        <v>243008</v>
      </c>
      <c r="U20" s="115"/>
      <c r="V20" s="221">
        <f>SUM(D20:N20,T20)</f>
        <v>430839</v>
      </c>
    </row>
    <row r="21" spans="1:22">
      <c r="A21" s="161"/>
      <c r="B21" s="161"/>
      <c r="C21" s="213"/>
      <c r="D21" s="100"/>
      <c r="E21" s="222"/>
      <c r="F21" s="100"/>
      <c r="G21" s="223"/>
      <c r="H21" s="100"/>
      <c r="I21" s="222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3"/>
    </row>
    <row r="22" spans="1:22" s="24" customFormat="1" ht="21" thickBot="1">
      <c r="A22" s="186" t="s">
        <v>175</v>
      </c>
      <c r="B22" s="186"/>
      <c r="C22" s="224"/>
      <c r="D22" s="225">
        <f>SUM(D14:D21)</f>
        <v>249623</v>
      </c>
      <c r="E22" s="226">
        <f>SUM(E14:E21)</f>
        <v>0</v>
      </c>
      <c r="F22" s="225">
        <f>SUM(F14:F21)</f>
        <v>252069</v>
      </c>
      <c r="G22" s="226"/>
      <c r="H22" s="225">
        <f t="shared" ref="H22:V22" si="0">SUM(H14:H21)</f>
        <v>39287</v>
      </c>
      <c r="I22" s="226">
        <f t="shared" si="0"/>
        <v>0</v>
      </c>
      <c r="J22" s="225">
        <f t="shared" si="0"/>
        <v>25650</v>
      </c>
      <c r="K22" s="226">
        <f t="shared" si="0"/>
        <v>0</v>
      </c>
      <c r="L22" s="225">
        <f t="shared" si="0"/>
        <v>453746</v>
      </c>
      <c r="M22" s="226">
        <f t="shared" si="0"/>
        <v>0</v>
      </c>
      <c r="N22" s="227">
        <f t="shared" si="0"/>
        <v>0</v>
      </c>
      <c r="O22" s="226">
        <f t="shared" si="0"/>
        <v>0</v>
      </c>
      <c r="P22" s="225">
        <f t="shared" si="0"/>
        <v>8651</v>
      </c>
      <c r="Q22" s="226">
        <f t="shared" si="0"/>
        <v>0</v>
      </c>
      <c r="R22" s="225">
        <f t="shared" si="0"/>
        <v>95368</v>
      </c>
      <c r="S22" s="228">
        <f t="shared" si="0"/>
        <v>0</v>
      </c>
      <c r="T22" s="225">
        <f t="shared" si="0"/>
        <v>104019</v>
      </c>
      <c r="U22" s="226">
        <f t="shared" si="0"/>
        <v>0</v>
      </c>
      <c r="V22" s="225">
        <f t="shared" si="0"/>
        <v>1124394</v>
      </c>
    </row>
    <row r="23" spans="1:22" ht="20.5" thickTop="1">
      <c r="D23" s="103"/>
      <c r="E23" s="222"/>
      <c r="F23" s="103"/>
      <c r="G23" s="223"/>
      <c r="H23" s="103"/>
      <c r="I23" s="222"/>
      <c r="J23" s="103"/>
      <c r="K23" s="100"/>
      <c r="L23" s="103"/>
      <c r="M23" s="100"/>
      <c r="N23" s="103"/>
      <c r="O23" s="100"/>
      <c r="P23" s="103"/>
      <c r="Q23" s="100"/>
      <c r="R23" s="103"/>
      <c r="S23" s="100"/>
      <c r="T23" s="103"/>
      <c r="U23" s="100"/>
      <c r="V23" s="103"/>
    </row>
    <row r="24" spans="1:22">
      <c r="D24" s="103"/>
      <c r="E24" s="100"/>
      <c r="F24" s="103"/>
      <c r="G24" s="103"/>
      <c r="H24" s="103"/>
      <c r="I24" s="100"/>
      <c r="J24" s="103"/>
      <c r="K24" s="100"/>
      <c r="L24" s="103"/>
      <c r="M24" s="100"/>
      <c r="N24" s="103"/>
      <c r="O24" s="100"/>
      <c r="P24" s="103"/>
      <c r="Q24" s="100"/>
      <c r="R24" s="103"/>
      <c r="S24" s="100"/>
      <c r="T24" s="103"/>
      <c r="U24" s="100"/>
      <c r="V24" s="103"/>
    </row>
    <row r="25" spans="1:22" ht="20.5">
      <c r="A25" s="186" t="s">
        <v>176</v>
      </c>
      <c r="B25" s="186"/>
      <c r="C25" s="229"/>
      <c r="D25" s="100">
        <v>249623</v>
      </c>
      <c r="E25" s="103"/>
      <c r="F25" s="99">
        <v>252069</v>
      </c>
      <c r="G25" s="99"/>
      <c r="H25" s="99">
        <v>39287</v>
      </c>
      <c r="I25" s="100"/>
      <c r="J25" s="99">
        <v>25650</v>
      </c>
      <c r="K25" s="103"/>
      <c r="L25" s="100">
        <v>450577</v>
      </c>
      <c r="M25" s="103"/>
      <c r="N25" s="99">
        <v>0</v>
      </c>
      <c r="O25" s="103"/>
      <c r="P25" s="100">
        <v>8651</v>
      </c>
      <c r="Q25" s="103"/>
      <c r="R25" s="99">
        <v>82824</v>
      </c>
      <c r="S25" s="103"/>
      <c r="T25" s="99">
        <f>SUM(P25:R26)</f>
        <v>91475</v>
      </c>
      <c r="U25" s="100"/>
      <c r="V25" s="100">
        <f>SUM(D25:L25,T25)</f>
        <v>1108681</v>
      </c>
    </row>
    <row r="26" spans="1:22" ht="20.5">
      <c r="A26" s="186"/>
      <c r="B26" s="186"/>
      <c r="C26" s="229"/>
      <c r="D26" s="103"/>
      <c r="E26" s="103"/>
      <c r="F26" s="99"/>
      <c r="G26" s="103"/>
      <c r="H26" s="99"/>
      <c r="I26" s="103"/>
      <c r="J26" s="99"/>
      <c r="K26" s="103"/>
      <c r="L26" s="103"/>
      <c r="M26" s="103"/>
      <c r="N26" s="103"/>
      <c r="O26" s="103"/>
      <c r="P26" s="103"/>
      <c r="Q26" s="103"/>
      <c r="R26" s="103"/>
      <c r="S26" s="103"/>
      <c r="T26" s="99"/>
      <c r="U26" s="103"/>
      <c r="V26" s="100"/>
    </row>
    <row r="27" spans="1:22" ht="20.5">
      <c r="A27" s="186" t="s">
        <v>168</v>
      </c>
      <c r="B27" s="186"/>
      <c r="C27" s="229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99"/>
      <c r="U27" s="218"/>
      <c r="V27" s="103"/>
    </row>
    <row r="28" spans="1:22">
      <c r="A28" s="161" t="s">
        <v>179</v>
      </c>
      <c r="B28" s="66">
        <v>24</v>
      </c>
      <c r="C28" s="229"/>
      <c r="D28" s="218">
        <v>0</v>
      </c>
      <c r="E28" s="218"/>
      <c r="F28" s="218">
        <v>0</v>
      </c>
      <c r="G28" s="218"/>
      <c r="H28" s="218">
        <v>0</v>
      </c>
      <c r="I28" s="218"/>
      <c r="J28" s="218">
        <v>0</v>
      </c>
      <c r="K28" s="218"/>
      <c r="L28" s="218">
        <v>-49923</v>
      </c>
      <c r="M28" s="218"/>
      <c r="N28" s="218">
        <v>0</v>
      </c>
      <c r="O28" s="218"/>
      <c r="P28" s="218">
        <v>0</v>
      </c>
      <c r="Q28" s="218"/>
      <c r="R28" s="218">
        <v>0</v>
      </c>
      <c r="S28" s="218"/>
      <c r="T28" s="218">
        <f>SUM(P28:R28)</f>
        <v>0</v>
      </c>
      <c r="U28" s="218"/>
      <c r="V28" s="218">
        <f>SUM(D28:L28,T28)</f>
        <v>-49923</v>
      </c>
    </row>
    <row r="29" spans="1:22" ht="20.5">
      <c r="A29" s="161" t="s">
        <v>174</v>
      </c>
      <c r="B29" s="186"/>
      <c r="C29" s="213"/>
      <c r="D29" s="102">
        <v>0</v>
      </c>
      <c r="E29" s="103"/>
      <c r="F29" s="102">
        <v>0</v>
      </c>
      <c r="G29" s="103"/>
      <c r="H29" s="102">
        <v>0</v>
      </c>
      <c r="I29" s="103"/>
      <c r="J29" s="102">
        <v>0</v>
      </c>
      <c r="K29" s="103"/>
      <c r="L29" s="103">
        <v>130577</v>
      </c>
      <c r="M29" s="103"/>
      <c r="N29" s="102">
        <v>0</v>
      </c>
      <c r="O29" s="103"/>
      <c r="P29" s="102">
        <v>0</v>
      </c>
      <c r="Q29" s="103"/>
      <c r="R29" s="230">
        <v>-4320</v>
      </c>
      <c r="S29" s="103"/>
      <c r="T29" s="230">
        <f>SUM(P29:R29)</f>
        <v>-4320</v>
      </c>
      <c r="U29" s="103"/>
      <c r="V29" s="102">
        <f>SUM(D29:L29,T29)</f>
        <v>126257</v>
      </c>
    </row>
    <row r="30" spans="1:22" s="232" customFormat="1">
      <c r="A30" s="161"/>
      <c r="B30" s="150"/>
      <c r="C30" s="229"/>
      <c r="D30" s="100"/>
      <c r="E30" s="100"/>
      <c r="F30" s="100"/>
      <c r="G30" s="103"/>
      <c r="H30" s="100"/>
      <c r="I30" s="100"/>
      <c r="J30" s="100"/>
      <c r="K30" s="100"/>
      <c r="L30" s="231"/>
      <c r="M30" s="100"/>
      <c r="N30" s="100"/>
      <c r="O30" s="100"/>
      <c r="P30" s="100"/>
      <c r="Q30" s="100"/>
      <c r="R30" s="99"/>
      <c r="S30" s="100"/>
      <c r="T30" s="100"/>
      <c r="U30" s="100"/>
      <c r="V30" s="103"/>
    </row>
    <row r="31" spans="1:22" s="234" customFormat="1" ht="21" thickBot="1">
      <c r="A31" s="186" t="s">
        <v>180</v>
      </c>
      <c r="B31" s="149"/>
      <c r="C31" s="233"/>
      <c r="D31" s="127">
        <f>SUM(D25:D30)</f>
        <v>249623</v>
      </c>
      <c r="E31" s="195"/>
      <c r="F31" s="127">
        <f>SUM(F25:F30)</f>
        <v>252069</v>
      </c>
      <c r="G31" s="196"/>
      <c r="H31" s="127">
        <f>SUM(H25:H30)</f>
        <v>39287</v>
      </c>
      <c r="I31" s="196"/>
      <c r="J31" s="127">
        <f>SUM(J25:J30)</f>
        <v>25650</v>
      </c>
      <c r="K31" s="195"/>
      <c r="L31" s="127">
        <f>SUM(L25:L30)</f>
        <v>531231</v>
      </c>
      <c r="M31" s="195"/>
      <c r="N31" s="127">
        <f>SUM(N25:N30)</f>
        <v>0</v>
      </c>
      <c r="O31" s="195"/>
      <c r="P31" s="127">
        <f>SUM(P25:P30)</f>
        <v>8651</v>
      </c>
      <c r="Q31" s="195"/>
      <c r="R31" s="127">
        <f>SUM(R25:R30)</f>
        <v>78504</v>
      </c>
      <c r="S31" s="195"/>
      <c r="T31" s="127">
        <f>SUM(T25:T30)</f>
        <v>87155</v>
      </c>
      <c r="U31" s="196"/>
      <c r="V31" s="127">
        <f>SUM(V25:V30)</f>
        <v>1185015</v>
      </c>
    </row>
    <row r="32" spans="1:22" s="232" customFormat="1" ht="20.5" thickTop="1">
      <c r="A32" s="150"/>
      <c r="B32" s="150"/>
      <c r="C32" s="229"/>
      <c r="E32" s="229"/>
      <c r="G32" s="229"/>
      <c r="H32" s="229"/>
      <c r="I32" s="229"/>
      <c r="K32" s="229"/>
      <c r="M32" s="229"/>
      <c r="O32" s="229"/>
      <c r="Q32" s="229"/>
      <c r="S32" s="229"/>
      <c r="U32" s="229"/>
    </row>
    <row r="33" spans="1:21" s="232" customFormat="1">
      <c r="A33" s="150"/>
      <c r="B33" s="150"/>
      <c r="C33" s="229"/>
      <c r="E33" s="229"/>
      <c r="G33" s="229"/>
      <c r="H33" s="229"/>
      <c r="I33" s="229"/>
      <c r="K33" s="229"/>
      <c r="M33" s="229"/>
      <c r="O33" s="229"/>
      <c r="Q33" s="229"/>
      <c r="S33" s="229"/>
      <c r="U33" s="229"/>
    </row>
  </sheetData>
  <mergeCells count="6">
    <mergeCell ref="J10:L10"/>
    <mergeCell ref="T1:V1"/>
    <mergeCell ref="T2:V2"/>
    <mergeCell ref="D6:V6"/>
    <mergeCell ref="P7:T7"/>
    <mergeCell ref="P8:T8"/>
  </mergeCells>
  <pageMargins left="0.5" right="0.42" top="0.5" bottom="0.5" header="0.5" footer="0.5"/>
  <pageSetup paperSize="9" scale="64" firstPageNumber="11" fitToHeight="0" orientation="landscape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7E95-03F3-4E0D-81FF-6B42C40A704D}">
  <sheetPr>
    <tabColor theme="8" tint="0.39997558519241921"/>
    <pageSetUpPr fitToPage="1"/>
  </sheetPr>
  <dimension ref="A1:J88"/>
  <sheetViews>
    <sheetView view="pageBreakPreview" zoomScale="85" zoomScaleNormal="98" zoomScaleSheetLayoutView="85" workbookViewId="0">
      <selection activeCell="J10" sqref="J10"/>
    </sheetView>
  </sheetViews>
  <sheetFormatPr defaultColWidth="7.90625" defaultRowHeight="19" customHeight="1"/>
  <cols>
    <col min="1" max="1" width="48.26953125" style="295" customWidth="1"/>
    <col min="2" max="2" width="7.7265625" style="285" customWidth="1"/>
    <col min="3" max="3" width="0.90625" style="295" customWidth="1"/>
    <col min="4" max="4" width="13.6328125" style="311" customWidth="1"/>
    <col min="5" max="5" width="0.90625" style="295" customWidth="1"/>
    <col min="6" max="6" width="13.6328125" style="311" customWidth="1"/>
    <col min="7" max="7" width="0.90625" style="295" customWidth="1"/>
    <col min="8" max="8" width="13.6328125" style="311" customWidth="1"/>
    <col min="9" max="9" width="0.90625" style="295" customWidth="1"/>
    <col min="10" max="10" width="13.6328125" style="311" customWidth="1"/>
    <col min="11" max="16384" width="7.90625" style="295"/>
  </cols>
  <sheetData>
    <row r="1" spans="1:10" s="111" customFormat="1" ht="20.5">
      <c r="A1" s="235" t="s">
        <v>0</v>
      </c>
      <c r="B1" s="236"/>
      <c r="D1" s="237"/>
      <c r="F1" s="237"/>
      <c r="H1" s="314"/>
      <c r="I1" s="314"/>
      <c r="J1" s="314"/>
    </row>
    <row r="2" spans="1:10" s="111" customFormat="1" ht="20.5">
      <c r="A2" s="238" t="s">
        <v>187</v>
      </c>
      <c r="B2" s="236"/>
      <c r="D2" s="237"/>
      <c r="F2" s="237"/>
      <c r="H2" s="314"/>
      <c r="I2" s="314"/>
      <c r="J2" s="314"/>
    </row>
    <row r="3" spans="1:10" s="111" customFormat="1" ht="20.5">
      <c r="A3" s="239" t="s">
        <v>122</v>
      </c>
      <c r="B3" s="240"/>
      <c r="C3" s="241"/>
      <c r="D3" s="242"/>
      <c r="E3" s="241"/>
      <c r="F3" s="242"/>
      <c r="G3" s="241"/>
      <c r="H3" s="237"/>
      <c r="J3" s="237"/>
    </row>
    <row r="4" spans="1:10" s="111" customFormat="1" ht="20.5">
      <c r="A4" s="238"/>
      <c r="B4" s="243"/>
      <c r="C4" s="244"/>
      <c r="D4" s="83"/>
      <c r="E4" s="245"/>
      <c r="F4" s="83"/>
      <c r="G4" s="85"/>
      <c r="H4" s="83"/>
      <c r="I4" s="245"/>
      <c r="J4" s="83"/>
    </row>
    <row r="5" spans="1:10" s="111" customFormat="1" ht="20.5">
      <c r="A5" s="238"/>
      <c r="B5" s="243"/>
      <c r="C5" s="244"/>
      <c r="D5" s="86"/>
      <c r="E5" s="246"/>
      <c r="F5" s="86"/>
      <c r="G5" s="88"/>
      <c r="H5" s="86"/>
      <c r="I5" s="246"/>
      <c r="J5" s="89" t="s">
        <v>3</v>
      </c>
    </row>
    <row r="6" spans="1:10" s="111" customFormat="1" ht="20.5">
      <c r="A6" s="247"/>
      <c r="B6" s="248"/>
      <c r="C6" s="248"/>
      <c r="D6" s="313" t="s">
        <v>4</v>
      </c>
      <c r="E6" s="313"/>
      <c r="F6" s="313"/>
      <c r="G6" s="11"/>
      <c r="H6" s="313" t="s">
        <v>5</v>
      </c>
      <c r="I6" s="313"/>
      <c r="J6" s="313"/>
    </row>
    <row r="7" spans="1:10" s="111" customFormat="1" ht="20.5">
      <c r="B7" s="91" t="s">
        <v>9</v>
      </c>
      <c r="C7" s="243"/>
      <c r="D7" s="144" t="s">
        <v>79</v>
      </c>
      <c r="E7" s="18"/>
      <c r="F7" s="144" t="s">
        <v>80</v>
      </c>
      <c r="G7" s="18"/>
      <c r="H7" s="144" t="s">
        <v>79</v>
      </c>
      <c r="I7" s="18"/>
      <c r="J7" s="144" t="s">
        <v>80</v>
      </c>
    </row>
    <row r="8" spans="1:10" s="111" customFormat="1" ht="20.5">
      <c r="B8" s="90"/>
      <c r="C8" s="243"/>
      <c r="D8" s="124"/>
      <c r="E8" s="128"/>
      <c r="F8" s="124"/>
      <c r="G8" s="128"/>
      <c r="H8" s="124"/>
      <c r="I8" s="128"/>
      <c r="J8" s="124"/>
    </row>
    <row r="9" spans="1:10" s="111" customFormat="1" ht="20.5">
      <c r="A9" s="249" t="s">
        <v>188</v>
      </c>
      <c r="B9" s="250"/>
      <c r="D9" s="109"/>
      <c r="E9" s="251"/>
      <c r="F9" s="109"/>
      <c r="G9" s="251"/>
      <c r="H9" s="109"/>
      <c r="I9" s="251"/>
      <c r="J9" s="109"/>
    </row>
    <row r="10" spans="1:10" s="111" customFormat="1" ht="20">
      <c r="A10" s="252" t="s">
        <v>91</v>
      </c>
      <c r="B10" s="253"/>
      <c r="D10" s="254">
        <v>140911</v>
      </c>
      <c r="E10" s="251"/>
      <c r="F10" s="254">
        <v>193701</v>
      </c>
      <c r="G10" s="251"/>
      <c r="H10" s="254">
        <v>130577</v>
      </c>
      <c r="I10" s="251"/>
      <c r="J10" s="254">
        <v>188270</v>
      </c>
    </row>
    <row r="11" spans="1:10" s="111" customFormat="1" ht="20">
      <c r="A11" s="252" t="s">
        <v>189</v>
      </c>
      <c r="B11" s="253"/>
      <c r="D11" s="254"/>
      <c r="E11" s="251"/>
      <c r="F11" s="254"/>
      <c r="G11" s="251"/>
      <c r="H11" s="254"/>
      <c r="I11" s="251"/>
      <c r="J11" s="254"/>
    </row>
    <row r="12" spans="1:10" s="111" customFormat="1" ht="20">
      <c r="A12" s="255" t="s">
        <v>190</v>
      </c>
      <c r="B12" s="256"/>
      <c r="D12" s="257">
        <v>65272</v>
      </c>
      <c r="E12" s="258"/>
      <c r="F12" s="257">
        <v>61245</v>
      </c>
      <c r="G12" s="251"/>
      <c r="H12" s="254">
        <v>421</v>
      </c>
      <c r="I12" s="251"/>
      <c r="J12" s="254">
        <v>695</v>
      </c>
    </row>
    <row r="13" spans="1:10" s="111" customFormat="1" ht="20">
      <c r="A13" s="255" t="s">
        <v>191</v>
      </c>
      <c r="B13" s="256"/>
      <c r="D13" s="257">
        <v>7500</v>
      </c>
      <c r="E13" s="258"/>
      <c r="F13" s="257">
        <v>-5436</v>
      </c>
      <c r="G13" s="251"/>
      <c r="H13" s="254">
        <v>0</v>
      </c>
      <c r="I13" s="251"/>
      <c r="J13" s="254">
        <v>0</v>
      </c>
    </row>
    <row r="14" spans="1:10" s="111" customFormat="1" ht="20">
      <c r="A14" s="255" t="s">
        <v>192</v>
      </c>
      <c r="B14" s="256"/>
      <c r="D14" s="257">
        <v>5523</v>
      </c>
      <c r="E14" s="258"/>
      <c r="F14" s="257">
        <v>0</v>
      </c>
      <c r="G14" s="251"/>
      <c r="H14" s="254">
        <v>0</v>
      </c>
      <c r="I14" s="251"/>
      <c r="J14" s="254">
        <v>0</v>
      </c>
    </row>
    <row r="15" spans="1:10" s="111" customFormat="1" ht="20">
      <c r="A15" s="259" t="s">
        <v>193</v>
      </c>
      <c r="B15" s="256"/>
      <c r="D15" s="257">
        <v>3950</v>
      </c>
      <c r="E15" s="258"/>
      <c r="F15" s="257">
        <v>4279</v>
      </c>
      <c r="G15" s="251"/>
      <c r="H15" s="254">
        <v>0</v>
      </c>
      <c r="I15" s="251"/>
      <c r="J15" s="254">
        <v>0</v>
      </c>
    </row>
    <row r="16" spans="1:10" s="111" customFormat="1" ht="20">
      <c r="A16" s="259" t="s">
        <v>194</v>
      </c>
      <c r="B16" s="256"/>
      <c r="D16" s="257">
        <v>-2122</v>
      </c>
      <c r="E16" s="258"/>
      <c r="F16" s="257">
        <v>-2502</v>
      </c>
      <c r="G16" s="251"/>
      <c r="H16" s="254">
        <v>0</v>
      </c>
      <c r="I16" s="251"/>
      <c r="J16" s="254">
        <v>0</v>
      </c>
    </row>
    <row r="17" spans="1:10" s="111" customFormat="1" ht="20">
      <c r="A17" s="259" t="s">
        <v>195</v>
      </c>
      <c r="B17" s="256"/>
      <c r="D17" s="257"/>
      <c r="E17" s="258"/>
      <c r="F17" s="257"/>
      <c r="G17" s="251"/>
      <c r="H17" s="254"/>
      <c r="I17" s="251"/>
      <c r="J17" s="254"/>
    </row>
    <row r="18" spans="1:10" s="111" customFormat="1" ht="20">
      <c r="A18" s="260" t="s">
        <v>196</v>
      </c>
      <c r="B18" s="256"/>
      <c r="D18" s="257">
        <v>2600</v>
      </c>
      <c r="E18" s="258"/>
      <c r="F18" s="257">
        <v>-1700</v>
      </c>
      <c r="G18" s="251"/>
      <c r="H18" s="254">
        <v>-2145</v>
      </c>
      <c r="I18" s="251"/>
      <c r="J18" s="254">
        <v>-1633</v>
      </c>
    </row>
    <row r="19" spans="1:10" s="111" customFormat="1" ht="20">
      <c r="A19" s="255" t="s">
        <v>197</v>
      </c>
      <c r="B19" s="256"/>
      <c r="D19" s="257">
        <v>-311</v>
      </c>
      <c r="E19" s="258"/>
      <c r="F19" s="257">
        <v>-253</v>
      </c>
      <c r="G19" s="251"/>
      <c r="H19" s="254">
        <v>0</v>
      </c>
      <c r="I19" s="251"/>
      <c r="J19" s="254">
        <v>-253</v>
      </c>
    </row>
    <row r="20" spans="1:10" s="111" customFormat="1" ht="20">
      <c r="A20" s="255" t="s">
        <v>123</v>
      </c>
      <c r="B20" s="256"/>
      <c r="D20" s="257">
        <v>-12621</v>
      </c>
      <c r="E20" s="258"/>
      <c r="F20" s="257">
        <v>0</v>
      </c>
      <c r="G20" s="251"/>
      <c r="H20" s="254">
        <v>-1287</v>
      </c>
      <c r="I20" s="251"/>
      <c r="J20" s="254">
        <v>0</v>
      </c>
    </row>
    <row r="21" spans="1:10" s="111" customFormat="1" ht="20">
      <c r="A21" s="255" t="s">
        <v>198</v>
      </c>
      <c r="B21" s="261"/>
      <c r="D21" s="257">
        <v>-2124</v>
      </c>
      <c r="E21" s="258"/>
      <c r="F21" s="257">
        <v>-351</v>
      </c>
      <c r="G21" s="251"/>
      <c r="H21" s="254">
        <v>-3246</v>
      </c>
      <c r="I21" s="251"/>
      <c r="J21" s="254">
        <v>-355</v>
      </c>
    </row>
    <row r="22" spans="1:10" s="111" customFormat="1" ht="20">
      <c r="A22" s="255" t="s">
        <v>199</v>
      </c>
      <c r="B22" s="256"/>
      <c r="D22" s="257">
        <v>323</v>
      </c>
      <c r="E22" s="257"/>
      <c r="F22" s="257">
        <v>2295</v>
      </c>
      <c r="G22" s="254"/>
      <c r="H22" s="254">
        <v>530</v>
      </c>
      <c r="I22" s="254"/>
      <c r="J22" s="254">
        <v>-329</v>
      </c>
    </row>
    <row r="23" spans="1:10" s="111" customFormat="1" ht="20">
      <c r="A23" s="255" t="s">
        <v>200</v>
      </c>
      <c r="B23" s="262"/>
      <c r="D23" s="257">
        <v>1806</v>
      </c>
      <c r="E23" s="258"/>
      <c r="F23" s="257">
        <v>1719</v>
      </c>
      <c r="G23" s="251"/>
      <c r="H23" s="254">
        <v>149</v>
      </c>
      <c r="I23" s="251"/>
      <c r="J23" s="254">
        <v>141</v>
      </c>
    </row>
    <row r="24" spans="1:10" s="111" customFormat="1" ht="20">
      <c r="A24" s="263" t="s">
        <v>201</v>
      </c>
      <c r="B24" s="261"/>
      <c r="D24" s="257">
        <v>-3097</v>
      </c>
      <c r="E24" s="257"/>
      <c r="F24" s="257">
        <v>-3488</v>
      </c>
      <c r="G24" s="254"/>
      <c r="H24" s="254">
        <v>-134279</v>
      </c>
      <c r="I24" s="254"/>
      <c r="J24" s="254">
        <v>-184231</v>
      </c>
    </row>
    <row r="25" spans="1:10" s="111" customFormat="1" ht="20">
      <c r="A25" s="263" t="s">
        <v>202</v>
      </c>
      <c r="B25" s="261"/>
      <c r="D25" s="257">
        <v>-1191</v>
      </c>
      <c r="E25" s="257"/>
      <c r="F25" s="257">
        <v>-1571</v>
      </c>
      <c r="G25" s="254"/>
      <c r="H25" s="254">
        <v>-1084</v>
      </c>
      <c r="I25" s="254"/>
      <c r="J25" s="254">
        <v>-1469</v>
      </c>
    </row>
    <row r="26" spans="1:10" s="111" customFormat="1" ht="20">
      <c r="A26" s="255" t="s">
        <v>89</v>
      </c>
      <c r="B26" s="96" t="s">
        <v>29</v>
      </c>
      <c r="D26" s="257">
        <v>-216</v>
      </c>
      <c r="E26" s="258"/>
      <c r="F26" s="257">
        <v>-2179</v>
      </c>
      <c r="G26" s="251"/>
      <c r="H26" s="254">
        <v>0</v>
      </c>
      <c r="I26" s="251"/>
      <c r="J26" s="100">
        <v>0</v>
      </c>
    </row>
    <row r="27" spans="1:10" s="111" customFormat="1" ht="20">
      <c r="A27" s="255" t="s">
        <v>203</v>
      </c>
      <c r="B27" s="96" t="s">
        <v>31</v>
      </c>
      <c r="D27" s="257">
        <v>1221</v>
      </c>
      <c r="E27" s="258"/>
      <c r="F27" s="115">
        <v>-710</v>
      </c>
      <c r="G27" s="251"/>
      <c r="H27" s="254">
        <v>1221</v>
      </c>
      <c r="I27" s="251"/>
      <c r="J27" s="100">
        <v>-710</v>
      </c>
    </row>
    <row r="28" spans="1:10" s="111" customFormat="1" ht="20">
      <c r="A28" s="255" t="s">
        <v>88</v>
      </c>
      <c r="B28" s="253"/>
      <c r="D28" s="264">
        <v>3965</v>
      </c>
      <c r="E28" s="258"/>
      <c r="F28" s="264">
        <v>12162</v>
      </c>
      <c r="G28" s="251"/>
      <c r="H28" s="265">
        <v>3339</v>
      </c>
      <c r="I28" s="251"/>
      <c r="J28" s="265">
        <v>11274</v>
      </c>
    </row>
    <row r="29" spans="1:10" s="111" customFormat="1" ht="20">
      <c r="A29" s="80" t="s">
        <v>204</v>
      </c>
      <c r="B29" s="253"/>
      <c r="C29" s="266">
        <f>SUM(C10:C28)</f>
        <v>0</v>
      </c>
      <c r="D29" s="267">
        <f>SUM(D10:D28)</f>
        <v>211389</v>
      </c>
      <c r="E29" s="257">
        <v>0</v>
      </c>
      <c r="F29" s="267">
        <f>SUM(F10:F28)</f>
        <v>257211</v>
      </c>
      <c r="G29" s="254">
        <v>0</v>
      </c>
      <c r="H29" s="268">
        <f>SUM(H10:H28)</f>
        <v>-5804</v>
      </c>
      <c r="I29" s="254"/>
      <c r="J29" s="254">
        <f>SUM(J10:J28)</f>
        <v>11400</v>
      </c>
    </row>
    <row r="30" spans="1:10" s="111" customFormat="1" ht="20">
      <c r="A30" s="80" t="s">
        <v>205</v>
      </c>
      <c r="B30" s="253"/>
      <c r="D30" s="258"/>
      <c r="E30" s="257"/>
      <c r="F30" s="258"/>
      <c r="G30" s="254"/>
      <c r="H30" s="254"/>
      <c r="I30" s="254"/>
      <c r="J30" s="254"/>
    </row>
    <row r="31" spans="1:10" s="111" customFormat="1" ht="20">
      <c r="A31" s="255" t="s">
        <v>206</v>
      </c>
      <c r="B31" s="253"/>
      <c r="D31" s="257">
        <v>-20738</v>
      </c>
      <c r="E31" s="257"/>
      <c r="F31" s="257">
        <v>14035</v>
      </c>
      <c r="G31" s="254"/>
      <c r="H31" s="254">
        <v>21066</v>
      </c>
      <c r="I31" s="254"/>
      <c r="J31" s="254">
        <v>-1225</v>
      </c>
    </row>
    <row r="32" spans="1:10" s="111" customFormat="1" ht="20">
      <c r="A32" s="255" t="s">
        <v>207</v>
      </c>
      <c r="B32" s="253"/>
      <c r="D32" s="257">
        <v>-9125</v>
      </c>
      <c r="E32" s="257"/>
      <c r="F32" s="257">
        <v>-1145</v>
      </c>
      <c r="G32" s="254"/>
      <c r="H32" s="254">
        <v>0</v>
      </c>
      <c r="I32" s="251"/>
      <c r="J32" s="254">
        <v>0</v>
      </c>
    </row>
    <row r="33" spans="1:10" s="111" customFormat="1" ht="20">
      <c r="A33" s="255" t="s">
        <v>20</v>
      </c>
      <c r="B33" s="253"/>
      <c r="D33" s="257">
        <v>-2166</v>
      </c>
      <c r="E33" s="257"/>
      <c r="F33" s="257">
        <v>1817</v>
      </c>
      <c r="G33" s="254"/>
      <c r="H33" s="254">
        <v>-564</v>
      </c>
      <c r="I33" s="251"/>
      <c r="J33" s="254">
        <v>45</v>
      </c>
    </row>
    <row r="34" spans="1:10" s="111" customFormat="1" ht="20">
      <c r="A34" s="255" t="s">
        <v>36</v>
      </c>
      <c r="B34" s="253"/>
      <c r="D34" s="257">
        <v>1549</v>
      </c>
      <c r="E34" s="257"/>
      <c r="F34" s="257">
        <v>1370</v>
      </c>
      <c r="G34" s="254"/>
      <c r="H34" s="254">
        <v>0</v>
      </c>
      <c r="I34" s="251"/>
      <c r="J34" s="254">
        <v>0</v>
      </c>
    </row>
    <row r="35" spans="1:10" s="111" customFormat="1" ht="20">
      <c r="A35" s="255" t="s">
        <v>208</v>
      </c>
      <c r="B35" s="253"/>
      <c r="D35" s="257">
        <v>51357</v>
      </c>
      <c r="E35" s="257"/>
      <c r="F35" s="257">
        <v>-58420</v>
      </c>
      <c r="G35" s="254"/>
      <c r="H35" s="254">
        <v>144</v>
      </c>
      <c r="I35" s="251"/>
      <c r="J35" s="254">
        <v>-3492</v>
      </c>
    </row>
    <row r="36" spans="1:10" s="111" customFormat="1" ht="20">
      <c r="A36" s="255" t="s">
        <v>47</v>
      </c>
      <c r="B36" s="253"/>
      <c r="D36" s="257">
        <v>7502</v>
      </c>
      <c r="E36" s="257"/>
      <c r="F36" s="257">
        <v>-9710</v>
      </c>
      <c r="G36" s="254"/>
      <c r="H36" s="254">
        <v>0</v>
      </c>
      <c r="I36" s="251"/>
      <c r="J36" s="254">
        <v>0</v>
      </c>
    </row>
    <row r="37" spans="1:10" s="111" customFormat="1" ht="20">
      <c r="A37" s="255" t="s">
        <v>209</v>
      </c>
      <c r="B37" s="269"/>
      <c r="D37" s="264">
        <v>0</v>
      </c>
      <c r="E37" s="258"/>
      <c r="F37" s="270">
        <v>2957</v>
      </c>
      <c r="G37" s="251"/>
      <c r="H37" s="265">
        <v>0</v>
      </c>
      <c r="I37" s="251"/>
      <c r="J37" s="265">
        <v>277</v>
      </c>
    </row>
    <row r="38" spans="1:10" s="111" customFormat="1" ht="20">
      <c r="A38" s="271" t="s">
        <v>210</v>
      </c>
      <c r="B38" s="272"/>
      <c r="D38" s="257">
        <f>SUM(D29:D37)</f>
        <v>239768</v>
      </c>
      <c r="E38" s="257">
        <v>0</v>
      </c>
      <c r="F38" s="257">
        <f>SUM(F29:F37)</f>
        <v>208115</v>
      </c>
      <c r="G38" s="254">
        <v>0</v>
      </c>
      <c r="H38" s="254">
        <f>SUM(H29:H37)</f>
        <v>14842</v>
      </c>
      <c r="I38" s="254"/>
      <c r="J38" s="254">
        <f>SUM(J29:J37)</f>
        <v>7005</v>
      </c>
    </row>
    <row r="39" spans="1:10" s="111" customFormat="1" ht="20">
      <c r="A39" s="255" t="s">
        <v>202</v>
      </c>
      <c r="B39" s="253"/>
      <c r="D39" s="257">
        <v>304</v>
      </c>
      <c r="E39" s="257"/>
      <c r="F39" s="257">
        <v>479</v>
      </c>
      <c r="G39" s="254"/>
      <c r="H39" s="254">
        <v>197</v>
      </c>
      <c r="I39" s="254"/>
      <c r="J39" s="254">
        <v>377</v>
      </c>
    </row>
    <row r="40" spans="1:10" s="111" customFormat="1" ht="20">
      <c r="A40" s="255" t="s">
        <v>211</v>
      </c>
      <c r="B40" s="253"/>
      <c r="D40" s="257">
        <v>-601</v>
      </c>
      <c r="E40" s="257"/>
      <c r="F40" s="257">
        <v>0</v>
      </c>
      <c r="G40" s="254"/>
      <c r="H40" s="254">
        <v>-45</v>
      </c>
      <c r="I40" s="254"/>
      <c r="J40" s="254">
        <v>0</v>
      </c>
    </row>
    <row r="41" spans="1:10" s="111" customFormat="1" ht="20">
      <c r="A41" s="255" t="s">
        <v>212</v>
      </c>
      <c r="B41" s="272"/>
      <c r="D41" s="264">
        <v>-45821</v>
      </c>
      <c r="E41" s="258"/>
      <c r="F41" s="270">
        <v>-59095</v>
      </c>
      <c r="G41" s="251"/>
      <c r="H41" s="265">
        <v>-292</v>
      </c>
      <c r="I41" s="251"/>
      <c r="J41" s="265">
        <v>-128</v>
      </c>
    </row>
    <row r="42" spans="1:10" s="111" customFormat="1" ht="20.5">
      <c r="A42" s="273" t="s">
        <v>213</v>
      </c>
      <c r="B42" s="272"/>
      <c r="D42" s="264">
        <f t="shared" ref="D42:J42" si="0">SUM(D38:D41)</f>
        <v>193650</v>
      </c>
      <c r="E42" s="258">
        <f t="shared" si="0"/>
        <v>0</v>
      </c>
      <c r="F42" s="264">
        <f t="shared" si="0"/>
        <v>149499</v>
      </c>
      <c r="G42" s="251">
        <f t="shared" si="0"/>
        <v>0</v>
      </c>
      <c r="H42" s="265">
        <f t="shared" si="0"/>
        <v>14702</v>
      </c>
      <c r="I42" s="251">
        <f t="shared" si="0"/>
        <v>0</v>
      </c>
      <c r="J42" s="265">
        <f t="shared" si="0"/>
        <v>7254</v>
      </c>
    </row>
    <row r="43" spans="1:10" s="111" customFormat="1" ht="20.5">
      <c r="A43" s="274"/>
      <c r="B43" s="272"/>
      <c r="D43" s="275"/>
      <c r="E43" s="258"/>
      <c r="F43" s="275"/>
      <c r="G43" s="251"/>
      <c r="H43" s="109"/>
      <c r="I43" s="251"/>
      <c r="J43" s="109"/>
    </row>
    <row r="44" spans="1:10" s="111" customFormat="1" ht="20.5">
      <c r="A44" s="274"/>
      <c r="B44" s="272"/>
      <c r="D44" s="275"/>
      <c r="E44" s="258"/>
      <c r="F44" s="275"/>
      <c r="G44" s="251"/>
      <c r="H44" s="109"/>
      <c r="I44" s="251"/>
      <c r="J44" s="109"/>
    </row>
    <row r="45" spans="1:10" s="111" customFormat="1" ht="20.5">
      <c r="A45" s="235" t="s">
        <v>0</v>
      </c>
      <c r="B45" s="236"/>
      <c r="D45" s="275"/>
      <c r="E45" s="258"/>
      <c r="F45" s="275"/>
      <c r="G45" s="251"/>
      <c r="H45" s="314"/>
      <c r="I45" s="314"/>
      <c r="J45" s="314"/>
    </row>
    <row r="46" spans="1:10" s="111" customFormat="1" ht="20.5">
      <c r="A46" s="238" t="s">
        <v>214</v>
      </c>
      <c r="B46" s="236"/>
      <c r="D46" s="275"/>
      <c r="E46" s="258"/>
      <c r="F46" s="275"/>
      <c r="G46" s="251"/>
      <c r="H46" s="314"/>
      <c r="I46" s="314"/>
      <c r="J46" s="314"/>
    </row>
    <row r="47" spans="1:10" s="111" customFormat="1" ht="20.5">
      <c r="A47" s="239" t="s">
        <v>122</v>
      </c>
      <c r="B47" s="240"/>
      <c r="C47" s="241"/>
      <c r="D47" s="276"/>
      <c r="E47" s="270"/>
      <c r="F47" s="276"/>
      <c r="G47" s="277"/>
      <c r="H47" s="109"/>
      <c r="I47" s="251"/>
      <c r="J47" s="109"/>
    </row>
    <row r="48" spans="1:10" s="111" customFormat="1" ht="20.5">
      <c r="A48" s="238"/>
      <c r="B48" s="243"/>
      <c r="C48" s="244"/>
      <c r="D48" s="278"/>
      <c r="E48" s="279"/>
      <c r="F48" s="278"/>
      <c r="G48" s="85"/>
      <c r="H48" s="83"/>
      <c r="I48" s="245"/>
      <c r="J48" s="83"/>
    </row>
    <row r="49" spans="1:10" s="111" customFormat="1" ht="20.5">
      <c r="A49" s="238"/>
      <c r="B49" s="243"/>
      <c r="C49" s="244"/>
      <c r="D49" s="280"/>
      <c r="E49" s="281"/>
      <c r="F49" s="280"/>
      <c r="G49" s="88"/>
      <c r="H49" s="86"/>
      <c r="I49" s="246"/>
      <c r="J49" s="89" t="s">
        <v>3</v>
      </c>
    </row>
    <row r="50" spans="1:10" s="111" customFormat="1" ht="20.5">
      <c r="A50" s="247"/>
      <c r="B50" s="248"/>
      <c r="C50" s="248"/>
      <c r="D50" s="323" t="s">
        <v>4</v>
      </c>
      <c r="E50" s="323"/>
      <c r="F50" s="323"/>
      <c r="G50" s="11"/>
      <c r="H50" s="313" t="s">
        <v>5</v>
      </c>
      <c r="I50" s="313"/>
      <c r="J50" s="313"/>
    </row>
    <row r="51" spans="1:10" s="111" customFormat="1" ht="20.5">
      <c r="B51" s="243"/>
      <c r="C51" s="243"/>
      <c r="D51" s="144" t="s">
        <v>79</v>
      </c>
      <c r="E51" s="18"/>
      <c r="F51" s="144" t="s">
        <v>80</v>
      </c>
      <c r="G51" s="18"/>
      <c r="H51" s="144" t="s">
        <v>79</v>
      </c>
      <c r="I51" s="18"/>
      <c r="J51" s="144" t="s">
        <v>80</v>
      </c>
    </row>
    <row r="52" spans="1:10" s="111" customFormat="1" ht="20.5">
      <c r="B52" s="90"/>
      <c r="C52" s="243"/>
      <c r="D52" s="282"/>
      <c r="E52" s="283"/>
      <c r="F52" s="282"/>
      <c r="G52" s="11"/>
      <c r="H52" s="284"/>
      <c r="I52" s="11"/>
      <c r="J52" s="284"/>
    </row>
    <row r="53" spans="1:10" s="111" customFormat="1" ht="20.5">
      <c r="A53" s="116" t="s">
        <v>215</v>
      </c>
      <c r="B53" s="250"/>
      <c r="D53" s="275"/>
      <c r="E53" s="258"/>
      <c r="F53" s="275"/>
      <c r="G53" s="251"/>
      <c r="H53" s="109"/>
      <c r="I53" s="251"/>
      <c r="J53" s="109"/>
    </row>
    <row r="54" spans="1:10" s="111" customFormat="1" ht="20">
      <c r="A54" s="255" t="s">
        <v>216</v>
      </c>
      <c r="B54" s="285"/>
      <c r="D54" s="257">
        <v>51201</v>
      </c>
      <c r="E54" s="258"/>
      <c r="F54" s="257">
        <v>29788</v>
      </c>
      <c r="G54" s="251"/>
      <c r="H54" s="254">
        <v>0</v>
      </c>
      <c r="I54" s="251"/>
      <c r="J54" s="254">
        <v>19452</v>
      </c>
    </row>
    <row r="55" spans="1:10" s="111" customFormat="1" ht="20">
      <c r="A55" s="255" t="s">
        <v>217</v>
      </c>
      <c r="B55" s="286"/>
      <c r="D55" s="257">
        <v>-9966</v>
      </c>
      <c r="E55" s="258"/>
      <c r="F55" s="257">
        <v>-1771</v>
      </c>
      <c r="G55" s="251"/>
      <c r="H55" s="254">
        <v>-911</v>
      </c>
      <c r="I55" s="251"/>
      <c r="J55" s="254">
        <v>-6</v>
      </c>
    </row>
    <row r="56" spans="1:10" s="111" customFormat="1" ht="20">
      <c r="A56" s="255" t="s">
        <v>218</v>
      </c>
      <c r="B56" s="286"/>
      <c r="D56" s="257">
        <v>-30384</v>
      </c>
      <c r="E56" s="258"/>
      <c r="F56" s="257">
        <v>-85044</v>
      </c>
      <c r="G56" s="251"/>
      <c r="H56" s="254">
        <v>0</v>
      </c>
      <c r="I56" s="251"/>
      <c r="J56" s="254">
        <v>0</v>
      </c>
    </row>
    <row r="57" spans="1:10" s="111" customFormat="1" ht="20">
      <c r="A57" s="255" t="s">
        <v>219</v>
      </c>
      <c r="B57" s="286"/>
      <c r="D57" s="257">
        <v>0</v>
      </c>
      <c r="E57" s="258"/>
      <c r="F57" s="257">
        <v>-15000</v>
      </c>
      <c r="G57" s="251"/>
      <c r="H57" s="254">
        <v>0</v>
      </c>
      <c r="I57" s="251"/>
      <c r="J57" s="254">
        <v>-15000</v>
      </c>
    </row>
    <row r="58" spans="1:10" s="111" customFormat="1" ht="20">
      <c r="A58" s="255" t="s">
        <v>220</v>
      </c>
      <c r="B58" s="286"/>
      <c r="D58" s="115"/>
      <c r="E58" s="258"/>
      <c r="F58" s="257"/>
      <c r="G58" s="251"/>
      <c r="I58" s="251"/>
      <c r="J58" s="254"/>
    </row>
    <row r="59" spans="1:10" s="111" customFormat="1" ht="20">
      <c r="A59" s="287" t="s">
        <v>221</v>
      </c>
      <c r="B59" s="286"/>
      <c r="D59" s="115">
        <v>-15000</v>
      </c>
      <c r="E59" s="258"/>
      <c r="F59" s="257">
        <v>105108</v>
      </c>
      <c r="G59" s="251"/>
      <c r="H59" s="254">
        <v>-15000</v>
      </c>
      <c r="I59" s="251"/>
      <c r="J59" s="254">
        <v>105108</v>
      </c>
    </row>
    <row r="60" spans="1:10" s="111" customFormat="1" ht="20">
      <c r="A60" s="255" t="s">
        <v>222</v>
      </c>
      <c r="B60" s="286"/>
      <c r="D60" s="115">
        <v>0</v>
      </c>
      <c r="E60" s="258"/>
      <c r="F60" s="257">
        <v>-5000</v>
      </c>
      <c r="G60" s="251"/>
      <c r="H60" s="254">
        <v>0</v>
      </c>
      <c r="I60" s="251"/>
      <c r="J60" s="254">
        <v>-5000</v>
      </c>
    </row>
    <row r="61" spans="1:10" s="111" customFormat="1" ht="20">
      <c r="A61" s="255" t="s">
        <v>223</v>
      </c>
      <c r="B61" s="286"/>
      <c r="D61" s="257">
        <v>38</v>
      </c>
      <c r="E61" s="258"/>
      <c r="F61" s="257">
        <v>0</v>
      </c>
      <c r="G61" s="251"/>
      <c r="H61" s="254">
        <v>3526</v>
      </c>
      <c r="I61" s="251"/>
      <c r="J61" s="254">
        <v>0</v>
      </c>
    </row>
    <row r="62" spans="1:10" s="111" customFormat="1" ht="20">
      <c r="A62" s="255" t="s">
        <v>224</v>
      </c>
      <c r="B62" s="286"/>
      <c r="D62" s="257">
        <v>2125</v>
      </c>
      <c r="E62" s="258"/>
      <c r="F62" s="257">
        <v>401</v>
      </c>
      <c r="G62" s="251"/>
      <c r="H62" s="254">
        <v>3246</v>
      </c>
      <c r="I62" s="251"/>
      <c r="J62" s="254">
        <v>355</v>
      </c>
    </row>
    <row r="63" spans="1:10" s="111" customFormat="1" ht="20">
      <c r="A63" s="255" t="s">
        <v>225</v>
      </c>
      <c r="B63" s="253"/>
      <c r="D63" s="257">
        <v>594</v>
      </c>
      <c r="E63" s="258"/>
      <c r="F63" s="257">
        <v>756</v>
      </c>
      <c r="G63" s="251"/>
      <c r="H63" s="254">
        <v>594</v>
      </c>
      <c r="I63" s="251"/>
      <c r="J63" s="254">
        <v>756</v>
      </c>
    </row>
    <row r="64" spans="1:10" s="111" customFormat="1" ht="20">
      <c r="A64" s="255" t="s">
        <v>226</v>
      </c>
      <c r="B64" s="253"/>
      <c r="D64" s="257">
        <v>1400</v>
      </c>
      <c r="E64" s="258"/>
      <c r="F64" s="257" t="s">
        <v>245</v>
      </c>
      <c r="G64" s="251"/>
      <c r="H64" s="254">
        <v>134279</v>
      </c>
      <c r="I64" s="251"/>
      <c r="J64" s="254">
        <v>184231</v>
      </c>
    </row>
    <row r="65" spans="1:10" s="111" customFormat="1" ht="20.5">
      <c r="A65" s="288" t="s">
        <v>227</v>
      </c>
      <c r="B65" s="253"/>
      <c r="D65" s="289">
        <f>SUM(D54:D64)</f>
        <v>8</v>
      </c>
      <c r="E65" s="258"/>
      <c r="F65" s="289">
        <f>SUM(F54:F64)</f>
        <v>29238</v>
      </c>
      <c r="G65" s="251"/>
      <c r="H65" s="290">
        <f>SUM(H54:H64)</f>
        <v>125734</v>
      </c>
      <c r="I65" s="251"/>
      <c r="J65" s="290">
        <f>SUM(J54:J64)</f>
        <v>289896</v>
      </c>
    </row>
    <row r="66" spans="1:10" s="111" customFormat="1" ht="20.5">
      <c r="A66" s="288"/>
      <c r="B66" s="253"/>
      <c r="D66" s="291"/>
      <c r="E66" s="292"/>
      <c r="F66" s="291"/>
      <c r="G66" s="292"/>
      <c r="H66" s="293"/>
      <c r="I66" s="292"/>
      <c r="J66" s="292"/>
    </row>
    <row r="67" spans="1:10" s="111" customFormat="1" ht="20.5">
      <c r="A67" s="116" t="s">
        <v>228</v>
      </c>
      <c r="B67" s="253"/>
      <c r="D67" s="294"/>
      <c r="E67" s="292"/>
      <c r="F67" s="294"/>
      <c r="G67" s="292"/>
      <c r="H67" s="294"/>
      <c r="I67" s="292"/>
      <c r="J67" s="292"/>
    </row>
    <row r="68" spans="1:10" s="111" customFormat="1" ht="20">
      <c r="A68" s="263" t="s">
        <v>229</v>
      </c>
      <c r="B68" s="262"/>
      <c r="D68" s="275">
        <v>0</v>
      </c>
      <c r="E68" s="258"/>
      <c r="F68" s="275">
        <v>10616</v>
      </c>
      <c r="G68" s="251"/>
      <c r="H68" s="109">
        <v>0</v>
      </c>
      <c r="I68" s="251"/>
      <c r="J68" s="251">
        <v>10616</v>
      </c>
    </row>
    <row r="69" spans="1:10" s="111" customFormat="1" ht="20">
      <c r="A69" s="263" t="s">
        <v>230</v>
      </c>
      <c r="B69" s="262"/>
      <c r="D69" s="275">
        <v>0</v>
      </c>
      <c r="E69" s="258"/>
      <c r="F69" s="275">
        <v>-110000</v>
      </c>
      <c r="G69" s="251"/>
      <c r="H69" s="109">
        <v>0</v>
      </c>
      <c r="I69" s="251"/>
      <c r="J69" s="251">
        <v>-110000</v>
      </c>
    </row>
    <row r="70" spans="1:10" s="111" customFormat="1" ht="20">
      <c r="A70" s="263" t="s">
        <v>231</v>
      </c>
      <c r="B70" s="262"/>
      <c r="D70" s="275">
        <v>-66700</v>
      </c>
      <c r="E70" s="258"/>
      <c r="F70" s="275">
        <v>-66700</v>
      </c>
      <c r="G70" s="251"/>
      <c r="H70" s="109">
        <v>-66700</v>
      </c>
      <c r="I70" s="251"/>
      <c r="J70" s="251">
        <v>-66700</v>
      </c>
    </row>
    <row r="71" spans="1:10" s="111" customFormat="1" ht="20">
      <c r="A71" s="263" t="s">
        <v>232</v>
      </c>
      <c r="B71" s="253"/>
      <c r="D71" s="275">
        <v>0</v>
      </c>
      <c r="E71" s="258"/>
      <c r="F71" s="275">
        <v>-93625</v>
      </c>
      <c r="G71" s="251"/>
      <c r="H71" s="109">
        <v>0</v>
      </c>
      <c r="I71" s="251"/>
      <c r="J71" s="251">
        <v>-93625</v>
      </c>
    </row>
    <row r="72" spans="1:10" s="111" customFormat="1" ht="20">
      <c r="A72" s="263" t="s">
        <v>179</v>
      </c>
      <c r="B72" s="253"/>
      <c r="D72" s="275">
        <v>-49782</v>
      </c>
      <c r="E72" s="258"/>
      <c r="F72" s="275">
        <v>-1</v>
      </c>
      <c r="G72" s="251"/>
      <c r="H72" s="109">
        <v>-49782</v>
      </c>
      <c r="I72" s="251"/>
      <c r="J72" s="251">
        <v>-1</v>
      </c>
    </row>
    <row r="73" spans="1:10" s="111" customFormat="1" ht="20">
      <c r="A73" s="255" t="s">
        <v>233</v>
      </c>
      <c r="B73" s="253"/>
      <c r="D73" s="257">
        <v>-3907</v>
      </c>
      <c r="E73" s="257"/>
      <c r="F73" s="257">
        <v>-15141</v>
      </c>
      <c r="G73" s="254"/>
      <c r="H73" s="254">
        <v>-3849</v>
      </c>
      <c r="I73" s="254"/>
      <c r="J73" s="254">
        <v>-14913</v>
      </c>
    </row>
    <row r="74" spans="1:10" s="111" customFormat="1" ht="20">
      <c r="A74" s="263" t="s">
        <v>234</v>
      </c>
      <c r="B74" s="285"/>
      <c r="C74" s="295"/>
      <c r="D74" s="264">
        <v>-6306</v>
      </c>
      <c r="E74" s="296"/>
      <c r="F74" s="264">
        <v>-6613</v>
      </c>
      <c r="G74" s="218"/>
      <c r="H74" s="265">
        <v>-242</v>
      </c>
      <c r="I74" s="251"/>
      <c r="J74" s="265">
        <v>-297</v>
      </c>
    </row>
    <row r="75" spans="1:10" ht="20.5">
      <c r="A75" s="288" t="s">
        <v>235</v>
      </c>
      <c r="B75" s="253"/>
      <c r="C75" s="111"/>
      <c r="D75" s="264">
        <f>SUM(D68:D74)</f>
        <v>-126695</v>
      </c>
      <c r="E75" s="258"/>
      <c r="F75" s="264">
        <f>SUM(F68:F74)</f>
        <v>-281464</v>
      </c>
      <c r="G75" s="251"/>
      <c r="H75" s="265">
        <f>SUM(H68:H74)</f>
        <v>-120573</v>
      </c>
      <c r="I75" s="251"/>
      <c r="J75" s="265">
        <f>SUM(J68:J74)</f>
        <v>-274920</v>
      </c>
    </row>
    <row r="76" spans="1:10" s="111" customFormat="1" ht="20">
      <c r="A76" s="80"/>
      <c r="B76" s="253"/>
      <c r="D76" s="275"/>
      <c r="E76" s="258"/>
      <c r="F76" s="275"/>
      <c r="G76" s="251"/>
      <c r="H76" s="109"/>
      <c r="I76" s="251"/>
      <c r="J76" s="99"/>
    </row>
    <row r="77" spans="1:10" s="111" customFormat="1" ht="20.5">
      <c r="A77" s="297" t="s">
        <v>236</v>
      </c>
      <c r="B77" s="253"/>
      <c r="D77" s="264">
        <v>3524</v>
      </c>
      <c r="E77" s="258"/>
      <c r="F77" s="264">
        <v>412</v>
      </c>
      <c r="G77" s="251"/>
      <c r="H77" s="265">
        <v>0</v>
      </c>
      <c r="I77" s="251"/>
      <c r="J77" s="102">
        <v>0</v>
      </c>
    </row>
    <row r="78" spans="1:10" s="111" customFormat="1" ht="20.5">
      <c r="A78" s="297"/>
      <c r="B78" s="253"/>
      <c r="D78" s="275"/>
      <c r="E78" s="258"/>
      <c r="F78" s="275"/>
      <c r="G78" s="251"/>
      <c r="H78" s="109"/>
      <c r="I78" s="251"/>
      <c r="J78" s="251"/>
    </row>
    <row r="79" spans="1:10" s="111" customFormat="1" ht="20.5">
      <c r="A79" s="116" t="s">
        <v>237</v>
      </c>
      <c r="B79" s="253"/>
      <c r="D79" s="257">
        <v>70487</v>
      </c>
      <c r="E79" s="258"/>
      <c r="F79" s="257">
        <v>-102315</v>
      </c>
      <c r="G79" s="251"/>
      <c r="H79" s="254">
        <v>19863</v>
      </c>
      <c r="I79" s="251"/>
      <c r="J79" s="254">
        <v>22230</v>
      </c>
    </row>
    <row r="80" spans="1:10" s="111" customFormat="1" ht="20">
      <c r="A80" s="255" t="s">
        <v>238</v>
      </c>
      <c r="B80" s="262"/>
      <c r="D80" s="257">
        <v>185623</v>
      </c>
      <c r="E80" s="258"/>
      <c r="F80" s="257">
        <v>344546</v>
      </c>
      <c r="G80" s="251"/>
      <c r="H80" s="254">
        <v>27247</v>
      </c>
      <c r="I80" s="251"/>
      <c r="J80" s="254">
        <v>108487</v>
      </c>
    </row>
    <row r="81" spans="1:10" s="111" customFormat="1" ht="20">
      <c r="A81" s="255" t="s">
        <v>239</v>
      </c>
      <c r="B81" s="262"/>
      <c r="D81" s="257"/>
      <c r="E81" s="258"/>
      <c r="F81" s="257"/>
      <c r="G81" s="251"/>
      <c r="H81" s="254"/>
      <c r="I81" s="251"/>
      <c r="J81" s="254"/>
    </row>
    <row r="82" spans="1:10" s="111" customFormat="1" ht="20">
      <c r="A82" s="298" t="s">
        <v>240</v>
      </c>
      <c r="B82" s="253"/>
      <c r="D82" s="299">
        <v>-930</v>
      </c>
      <c r="E82" s="300"/>
      <c r="F82" s="299">
        <v>85</v>
      </c>
      <c r="G82" s="301"/>
      <c r="H82" s="302">
        <v>-334</v>
      </c>
      <c r="I82" s="301"/>
      <c r="J82" s="302">
        <v>121</v>
      </c>
    </row>
    <row r="83" spans="1:10" s="111" customFormat="1" ht="21" thickBot="1">
      <c r="A83" s="116" t="s">
        <v>241</v>
      </c>
      <c r="B83" s="262"/>
      <c r="D83" s="303">
        <f>SUM(D79:D82)</f>
        <v>255180</v>
      </c>
      <c r="E83" s="251"/>
      <c r="F83" s="303">
        <f>SUM(F79:F82)</f>
        <v>242316</v>
      </c>
      <c r="G83" s="251"/>
      <c r="H83" s="303">
        <f>SUM(H79:H82)</f>
        <v>46776</v>
      </c>
      <c r="I83" s="251"/>
      <c r="J83" s="303">
        <f>SUM(J79:J82)</f>
        <v>130838</v>
      </c>
    </row>
    <row r="84" spans="1:10" s="111" customFormat="1" ht="20.5" thickTop="1">
      <c r="B84" s="253"/>
      <c r="D84" s="304"/>
      <c r="E84" s="292"/>
      <c r="F84" s="304"/>
      <c r="G84" s="292"/>
      <c r="H84" s="294"/>
      <c r="I84" s="292"/>
      <c r="J84" s="292"/>
    </row>
    <row r="85" spans="1:10" s="111" customFormat="1" ht="20.5">
      <c r="A85" s="116" t="s">
        <v>242</v>
      </c>
      <c r="B85" s="250"/>
      <c r="D85" s="294"/>
      <c r="E85" s="292"/>
      <c r="F85" s="294"/>
      <c r="G85" s="292"/>
      <c r="H85" s="294"/>
      <c r="I85" s="292"/>
      <c r="J85" s="292"/>
    </row>
    <row r="86" spans="1:10" s="111" customFormat="1" ht="20">
      <c r="A86" s="305" t="s">
        <v>243</v>
      </c>
      <c r="B86" s="250"/>
      <c r="D86" s="100">
        <v>1179</v>
      </c>
      <c r="E86" s="306"/>
      <c r="F86" s="254">
        <v>0</v>
      </c>
      <c r="G86" s="306"/>
      <c r="H86" s="100">
        <v>1179</v>
      </c>
      <c r="I86" s="306"/>
      <c r="J86" s="254">
        <v>0</v>
      </c>
    </row>
    <row r="87" spans="1:10" ht="20">
      <c r="A87" s="305" t="s">
        <v>244</v>
      </c>
      <c r="D87" s="100">
        <v>32462</v>
      </c>
      <c r="E87" s="306"/>
      <c r="F87" s="254">
        <v>1963</v>
      </c>
      <c r="G87" s="306"/>
      <c r="H87" s="100">
        <v>0</v>
      </c>
      <c r="I87" s="306"/>
      <c r="J87" s="254">
        <v>0</v>
      </c>
    </row>
    <row r="88" spans="1:10" ht="20">
      <c r="A88" s="307"/>
      <c r="D88" s="308"/>
      <c r="E88" s="309"/>
      <c r="F88" s="310"/>
      <c r="G88" s="309"/>
      <c r="H88" s="308"/>
      <c r="I88" s="309"/>
      <c r="J88" s="310"/>
    </row>
  </sheetData>
  <mergeCells count="8">
    <mergeCell ref="D50:F50"/>
    <mergeCell ref="H50:J50"/>
    <mergeCell ref="H1:J1"/>
    <mergeCell ref="H2:J2"/>
    <mergeCell ref="D6:F6"/>
    <mergeCell ref="H6:J6"/>
    <mergeCell ref="H45:J45"/>
    <mergeCell ref="H46:J46"/>
  </mergeCells>
  <pageMargins left="0.75" right="0.42" top="0.5" bottom="0.25" header="0.5" footer="0.39"/>
  <pageSetup paperSize="9" scale="79" firstPageNumber="12" fitToHeight="0" orientation="portrait" useFirstPageNumber="1" r:id="rId1"/>
  <headerFooter>
    <oddFooter>&amp;L&amp;"Angsana New,Regular"หมายเหตุประกอบงบการเงินระหว่างกาลแบบย่อเป็นส่วนหนึ่งของงบการเงินระหว่างกาลนี้&amp;R&amp;"Angsana New,Regular"&amp;P</oddFooter>
  </headerFooter>
  <rowBreaks count="1" manualBreakCount="1">
    <brk id="44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30B0F4621A2458BCAA65AB674200C" ma:contentTypeVersion="14" ma:contentTypeDescription="Create a new document." ma:contentTypeScope="" ma:versionID="adbbd6b972a73dc5895d02b52994ab45">
  <xsd:schema xmlns:xsd="http://www.w3.org/2001/XMLSchema" xmlns:xs="http://www.w3.org/2001/XMLSchema" xmlns:p="http://schemas.microsoft.com/office/2006/metadata/properties" xmlns:ns2="4a1886b9-3a1d-4023-ae93-15f6c115962f" xmlns:ns3="5bbdb9af-3cc6-4ef3-823c-c28a7f744356" targetNamespace="http://schemas.microsoft.com/office/2006/metadata/properties" ma:root="true" ma:fieldsID="2291cf18aa89a0d9e2a413bfbc5ab561" ns2:_="" ns3:_="">
    <xsd:import namespace="4a1886b9-3a1d-4023-ae93-15f6c115962f"/>
    <xsd:import namespace="5bbdb9af-3cc6-4ef3-823c-c28a7f7443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886b9-3a1d-4023-ae93-15f6c11596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9c04131-a3dd-48b1-9899-21c6397bb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db9af-3cc6-4ef3-823c-c28a7f7443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6f01b0-087a-44c7-a738-6ad335b14ae3}" ma:internalName="TaxCatchAll" ma:showField="CatchAllData" ma:web="5bbdb9af-3cc6-4ef3-823c-c28a7f7443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bdb9af-3cc6-4ef3-823c-c28a7f744356" xsi:nil="true"/>
    <lcf76f155ced4ddcb4097134ff3c332f xmlns="4a1886b9-3a1d-4023-ae93-15f6c115962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48D93C-4AFF-4953-9C44-D33D923BF8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1886b9-3a1d-4023-ae93-15f6c115962f"/>
    <ds:schemaRef ds:uri="5bbdb9af-3cc6-4ef3-823c-c28a7f7443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219F95-1FFC-46D4-AB5C-8D3D8CEF1D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EAAD7E-66DB-4706-9DF3-7ED7671F95AA}">
  <ds:schemaRefs>
    <ds:schemaRef ds:uri="4a1886b9-3a1d-4023-ae93-15f6c115962f"/>
    <ds:schemaRef ds:uri="http://schemas.microsoft.com/office/2006/metadata/properties"/>
    <ds:schemaRef ds:uri="5bbdb9af-3cc6-4ef3-823c-c28a7f744356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b9e9ed43-edf4-4755-925b-76f18f50dbe7}" enabled="0" method="" siteId="{b9e9ed43-edf4-4755-925b-76f18f50dbe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TBS 3-5</vt:lpstr>
      <vt:lpstr>TPL 6-7_3M</vt:lpstr>
      <vt:lpstr>TPL 8-9_9M</vt:lpstr>
      <vt:lpstr>TEQ 10 (Conso)</vt:lpstr>
      <vt:lpstr>TEQ 11 (Company)</vt:lpstr>
      <vt:lpstr>TCF 12-13</vt:lpstr>
      <vt:lpstr>'TBS 3-5'!Print_Area</vt:lpstr>
      <vt:lpstr>'TCF 12-13'!Print_Area</vt:lpstr>
      <vt:lpstr>'TEQ 10 (Conso)'!Print_Area</vt:lpstr>
      <vt:lpstr>'TEQ 11 (Company)'!Print_Area</vt:lpstr>
      <vt:lpstr>'TPL 6-7_3M'!Print_Area</vt:lpstr>
      <vt:lpstr>'TPL 8-9_9M'!Print_Area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Rasika Vangyibkang</dc:creator>
  <cp:lastModifiedBy>Rasika Vangyibkang</cp:lastModifiedBy>
  <dcterms:created xsi:type="dcterms:W3CDTF">2025-11-11T10:05:17Z</dcterms:created>
  <dcterms:modified xsi:type="dcterms:W3CDTF">2025-11-12T07:16:23Z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0x0101006EE30B0F4621A2458BCAA65AB674200C</vt:lpwstr>
  </property>
  <property fmtid="{D5CDD505-2E9C-101B-9397-08002B2CF9AE}" pid="3" name="MediaServiceImageTags">
    <vt:lpwstr/>
  </property>
</Properties>
</file>