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ABAS-Listed\Amata Corporation Public Company Limited\Amata Corporation PCL_Sep2025 (Q3)\"/>
    </mc:Choice>
  </mc:AlternateContent>
  <xr:revisionPtr revIDLastSave="0" documentId="13_ncr:1_{485FF293-4200-410C-90C5-FB7152D59D8A}" xr6:coauthVersionLast="47" xr6:coauthVersionMax="47" xr10:uidLastSave="{00000000-0000-0000-0000-000000000000}"/>
  <bookViews>
    <workbookView xWindow="-120" yWindow="-120" windowWidth="29040" windowHeight="15720" tabRatio="545" activeTab="1" xr2:uid="{CA821695-9769-4E76-94B8-77DE3FB45E4C}"/>
  </bookViews>
  <sheets>
    <sheet name="2-4" sheetId="8" r:id="rId1"/>
    <sheet name="5-6 (single step)3m" sheetId="9" r:id="rId2"/>
    <sheet name="7-8 (single step)9m" sheetId="10" r:id="rId3"/>
    <sheet name="9" sheetId="4" r:id="rId4"/>
    <sheet name="10" sheetId="5" r:id="rId5"/>
    <sheet name="11-13" sheetId="7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36" i="4" l="1"/>
  <c r="AF38" i="4"/>
  <c r="I45" i="7" l="1"/>
  <c r="AD43" i="4" l="1"/>
  <c r="AD45" i="4" s="1"/>
  <c r="Z43" i="4"/>
  <c r="N43" i="4"/>
  <c r="AB43" i="4" s="1"/>
  <c r="G95" i="7" l="1"/>
  <c r="L22" i="5"/>
  <c r="G92" i="10"/>
  <c r="G72" i="10"/>
  <c r="G94" i="9" l="1"/>
  <c r="G111" i="7" l="1"/>
  <c r="AF39" i="4" l="1"/>
  <c r="AF41" i="4"/>
  <c r="I30" i="8"/>
  <c r="I95" i="7"/>
  <c r="K72" i="10" l="1"/>
  <c r="M86" i="10"/>
  <c r="I86" i="10"/>
  <c r="G86" i="10"/>
  <c r="M80" i="10"/>
  <c r="I80" i="10"/>
  <c r="G80" i="10"/>
  <c r="M72" i="10"/>
  <c r="I72" i="10"/>
  <c r="M32" i="10"/>
  <c r="K32" i="10"/>
  <c r="I32" i="10"/>
  <c r="G32" i="10"/>
  <c r="M21" i="10"/>
  <c r="K21" i="10"/>
  <c r="I21" i="10"/>
  <c r="G21" i="10"/>
  <c r="G88" i="9"/>
  <c r="G82" i="9"/>
  <c r="I82" i="9"/>
  <c r="M82" i="9"/>
  <c r="I34" i="10" l="1"/>
  <c r="I38" i="10" s="1"/>
  <c r="I41" i="10" s="1"/>
  <c r="I44" i="10" s="1"/>
  <c r="I74" i="10" s="1"/>
  <c r="G34" i="10"/>
  <c r="G38" i="10" s="1"/>
  <c r="G41" i="10" s="1"/>
  <c r="K34" i="10"/>
  <c r="K38" i="10" s="1"/>
  <c r="K41" i="10" s="1"/>
  <c r="M34" i="10"/>
  <c r="M38" i="10" s="1"/>
  <c r="M41" i="10" s="1"/>
  <c r="M44" i="10" s="1"/>
  <c r="M74" i="10" s="1"/>
  <c r="G44" i="10" l="1"/>
  <c r="G74" i="10" s="1"/>
  <c r="G12" i="7"/>
  <c r="G45" i="7" s="1"/>
  <c r="K44" i="10"/>
  <c r="K74" i="10" s="1"/>
  <c r="K86" i="10" s="1"/>
  <c r="J23" i="5" s="1"/>
  <c r="L23" i="5" s="1"/>
  <c r="K12" i="7"/>
  <c r="K45" i="7" s="1"/>
  <c r="G92" i="8"/>
  <c r="K92" i="10" l="1"/>
  <c r="I52" i="8"/>
  <c r="G52" i="8"/>
  <c r="K80" i="10" l="1"/>
  <c r="M20" i="9"/>
  <c r="K20" i="9"/>
  <c r="I20" i="9"/>
  <c r="G20" i="9"/>
  <c r="M31" i="9"/>
  <c r="I31" i="9"/>
  <c r="K31" i="9"/>
  <c r="G31" i="9"/>
  <c r="G33" i="9" l="1"/>
  <c r="G37" i="9" s="1"/>
  <c r="G40" i="9" s="1"/>
  <c r="G43" i="9" s="1"/>
  <c r="I33" i="9"/>
  <c r="T29" i="4"/>
  <c r="K111" i="7" l="1"/>
  <c r="M111" i="7"/>
  <c r="I111" i="7"/>
  <c r="K95" i="7"/>
  <c r="M95" i="7"/>
  <c r="AF43" i="4" l="1"/>
  <c r="AF45" i="4" s="1"/>
  <c r="M33" i="9"/>
  <c r="M37" i="9" s="1"/>
  <c r="M40" i="9" s="1"/>
  <c r="I37" i="9"/>
  <c r="I40" i="9" s="1"/>
  <c r="M88" i="9"/>
  <c r="I88" i="9"/>
  <c r="M73" i="9"/>
  <c r="K73" i="9"/>
  <c r="I73" i="9"/>
  <c r="G73" i="9"/>
  <c r="G76" i="9" s="1"/>
  <c r="K33" i="9"/>
  <c r="K37" i="9" s="1"/>
  <c r="K40" i="9" s="1"/>
  <c r="T45" i="4"/>
  <c r="I43" i="9" l="1"/>
  <c r="I76" i="9" s="1"/>
  <c r="K43" i="9"/>
  <c r="M43" i="9"/>
  <c r="M76" i="9" s="1"/>
  <c r="J45" i="4"/>
  <c r="H45" i="4"/>
  <c r="J29" i="4"/>
  <c r="H29" i="4"/>
  <c r="K76" i="9" l="1"/>
  <c r="M154" i="8"/>
  <c r="I154" i="8"/>
  <c r="K88" i="9" l="1"/>
  <c r="Z45" i="4"/>
  <c r="K94" i="9" l="1"/>
  <c r="K82" i="9"/>
  <c r="M157" i="8"/>
  <c r="I157" i="8"/>
  <c r="M106" i="8"/>
  <c r="M92" i="8"/>
  <c r="I106" i="8"/>
  <c r="I92" i="8"/>
  <c r="M52" i="8"/>
  <c r="M30" i="8"/>
  <c r="K106" i="8"/>
  <c r="G106" i="8"/>
  <c r="K92" i="8"/>
  <c r="K52" i="8"/>
  <c r="K30" i="8"/>
  <c r="G30" i="8"/>
  <c r="M108" i="8" l="1"/>
  <c r="M159" i="8" s="1"/>
  <c r="I54" i="8"/>
  <c r="M54" i="8"/>
  <c r="G108" i="8"/>
  <c r="I108" i="8"/>
  <c r="I159" i="8" s="1"/>
  <c r="K108" i="8"/>
  <c r="K54" i="8"/>
  <c r="G54" i="8"/>
  <c r="A65" i="8" l="1"/>
  <c r="A125" i="8" s="1"/>
  <c r="A62" i="7" l="1"/>
  <c r="A126" i="7" s="1"/>
  <c r="X45" i="4" l="1"/>
  <c r="V45" i="4"/>
  <c r="R45" i="4"/>
  <c r="P45" i="4"/>
  <c r="L45" i="4"/>
  <c r="F45" i="4"/>
  <c r="D45" i="4"/>
  <c r="H25" i="5" l="1"/>
  <c r="F25" i="5"/>
  <c r="D25" i="5"/>
  <c r="M45" i="7" l="1"/>
  <c r="M49" i="7" s="1"/>
  <c r="I49" i="7" l="1"/>
  <c r="I113" i="7" s="1"/>
  <c r="I118" i="7" s="1"/>
  <c r="M113" i="7"/>
  <c r="M118" i="7" s="1"/>
  <c r="N45" i="4" l="1"/>
  <c r="G154" i="8" s="1"/>
  <c r="AB45" i="4" l="1"/>
  <c r="H17" i="5" l="1"/>
  <c r="F17" i="5"/>
  <c r="D17" i="5"/>
  <c r="AD29" i="4"/>
  <c r="X29" i="4"/>
  <c r="V29" i="4"/>
  <c r="R29" i="4"/>
  <c r="P29" i="4"/>
  <c r="L29" i="4"/>
  <c r="F29" i="4"/>
  <c r="D29" i="4"/>
  <c r="N29" i="4"/>
  <c r="Z29" i="4" l="1"/>
  <c r="K49" i="7" l="1"/>
  <c r="K113" i="7" s="1"/>
  <c r="K118" i="7" s="1"/>
  <c r="G49" i="7"/>
  <c r="AB29" i="4"/>
  <c r="AF29" i="4"/>
  <c r="G113" i="7" l="1"/>
  <c r="G118" i="7" s="1"/>
  <c r="J17" i="5"/>
  <c r="L17" i="5"/>
  <c r="J25" i="5" l="1"/>
  <c r="K154" i="8" s="1"/>
  <c r="K157" i="8" l="1"/>
  <c r="K159" i="8" s="1"/>
  <c r="L25" i="5"/>
  <c r="G157" i="8"/>
  <c r="G159" i="8" s="1"/>
</calcChain>
</file>

<file path=xl/sharedStrings.xml><?xml version="1.0" encoding="utf-8"?>
<sst xmlns="http://schemas.openxmlformats.org/spreadsheetml/2006/main" count="580" uniqueCount="299">
  <si>
    <t xml:space="preserve">Amata Corporation Public Company Limited </t>
  </si>
  <si>
    <t>Statements of Financial Position</t>
  </si>
  <si>
    <t xml:space="preserve">Consolidated </t>
  </si>
  <si>
    <t>Separate</t>
  </si>
  <si>
    <t>financial information</t>
  </si>
  <si>
    <t>Unaudited</t>
  </si>
  <si>
    <t>Audited</t>
  </si>
  <si>
    <t>31 December</t>
  </si>
  <si>
    <t>2025</t>
  </si>
  <si>
    <t>2024</t>
  </si>
  <si>
    <t>Notes</t>
  </si>
  <si>
    <t>Thousand Baht</t>
  </si>
  <si>
    <t>Assets</t>
  </si>
  <si>
    <t>Current assets</t>
  </si>
  <si>
    <t>Cash and cash equivalents</t>
  </si>
  <si>
    <t>Fixed deposits with maturity more than 3 months</t>
  </si>
  <si>
    <t>Financial assets measured at fair value</t>
  </si>
  <si>
    <t>through profit or loss</t>
  </si>
  <si>
    <t>Trade and other current receivables, net</t>
  </si>
  <si>
    <t>Current portion of lease receivables</t>
  </si>
  <si>
    <t>Short-term loans to subsidiaries</t>
  </si>
  <si>
    <t>17 c)</t>
  </si>
  <si>
    <t>Current portion of long-term loans to subsidiaries</t>
  </si>
  <si>
    <t>17 d)</t>
  </si>
  <si>
    <t>Current portion of long-term loans to associates</t>
  </si>
  <si>
    <t>Real estate development costs</t>
  </si>
  <si>
    <t>Other current assets</t>
  </si>
  <si>
    <t>Total current assets</t>
  </si>
  <si>
    <t>Non-current assets</t>
  </si>
  <si>
    <t>Receivable from sales of investments in subsidiaries</t>
  </si>
  <si>
    <t>Investments in subsidiaries</t>
  </si>
  <si>
    <t>Investments in joint ventures</t>
  </si>
  <si>
    <t>Investments in associates</t>
  </si>
  <si>
    <t>Long-term loans to subsidiaries</t>
  </si>
  <si>
    <t>Long-term loans to associates</t>
  </si>
  <si>
    <t>Investment properties, net</t>
  </si>
  <si>
    <t>Property, plant and equipment, net</t>
  </si>
  <si>
    <t>Right-of-use assets, net</t>
  </si>
  <si>
    <t>Deposits for purchase of land</t>
  </si>
  <si>
    <t>Prepayment for land-use rights</t>
  </si>
  <si>
    <t>Advance payment to Vietnamese government agency</t>
  </si>
  <si>
    <t>Guarantee deposits for implementation of projects</t>
  </si>
  <si>
    <t>Deferred tax assets</t>
  </si>
  <si>
    <t>Other non-current assets</t>
  </si>
  <si>
    <t>Total non-current assets</t>
  </si>
  <si>
    <t>Total assets</t>
  </si>
  <si>
    <t>Director  ____________________________                    Director    ______________________________</t>
  </si>
  <si>
    <t>The accompanying notes are an integral part of this interim financial information.</t>
  </si>
  <si>
    <t>Amata Corporation Public Company Limited</t>
  </si>
  <si>
    <r>
      <t xml:space="preserve">Statements of Financial Position </t>
    </r>
    <r>
      <rPr>
        <sz val="9"/>
        <rFont val="Arial"/>
        <family val="2"/>
      </rPr>
      <t>(Cont'd)</t>
    </r>
  </si>
  <si>
    <t>Liabilities and equity</t>
  </si>
  <si>
    <t>Current liabilities</t>
  </si>
  <si>
    <t>Short-term borrowings from financial institutions</t>
  </si>
  <si>
    <t>Trade and other current payables</t>
  </si>
  <si>
    <t>Short-term borrowings from related parties</t>
  </si>
  <si>
    <t>14, 17 e)</t>
  </si>
  <si>
    <t>Current portion of debentures</t>
  </si>
  <si>
    <t>Current portion of long-term borrowings</t>
  </si>
  <si>
    <t>from financial institutions</t>
  </si>
  <si>
    <t>Current portion of lease liabilities</t>
  </si>
  <si>
    <t>Deposits and advances received from customers</t>
  </si>
  <si>
    <t>Cash received in advance</t>
  </si>
  <si>
    <t>from sales of investments in subsidiaries</t>
  </si>
  <si>
    <t>Corporate income tax payable</t>
  </si>
  <si>
    <t>Other current liabilities</t>
  </si>
  <si>
    <t>Total current liabilities</t>
  </si>
  <si>
    <t>Non-current liabilities</t>
  </si>
  <si>
    <t>Debentures</t>
  </si>
  <si>
    <t>Long-term borrowings from financial institutions</t>
  </si>
  <si>
    <t>Lease liabilities</t>
  </si>
  <si>
    <t>Land rental received in advance</t>
  </si>
  <si>
    <t>Employee benefit obligations</t>
  </si>
  <si>
    <t>Provision for restoration costs</t>
  </si>
  <si>
    <t>Deferred tax liabilities</t>
  </si>
  <si>
    <t>Other non-current liabilities</t>
  </si>
  <si>
    <t>Total non-current liabilities</t>
  </si>
  <si>
    <t>Total liabilities</t>
  </si>
  <si>
    <r>
      <t xml:space="preserve">Liabilities and equity </t>
    </r>
    <r>
      <rPr>
        <sz val="9"/>
        <rFont val="Arial"/>
        <family val="2"/>
      </rPr>
      <t>(Cont’d)</t>
    </r>
  </si>
  <si>
    <t>Equity</t>
  </si>
  <si>
    <t>Share capital</t>
  </si>
  <si>
    <t>Authorised share capital</t>
  </si>
  <si>
    <t>of par Baht 1 each</t>
  </si>
  <si>
    <t>Issued and paid-up share capital</t>
  </si>
  <si>
    <t>of paid-up Baht 1 each</t>
  </si>
  <si>
    <t>Premium on ordinary shares</t>
  </si>
  <si>
    <t>Other surplus</t>
  </si>
  <si>
    <t>Retained earnings</t>
  </si>
  <si>
    <t>Appropriated - Legal reserve</t>
  </si>
  <si>
    <t>Unappropriated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</si>
  <si>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</si>
  <si>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</si>
  <si>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</si>
  <si>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</si>
  <si>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</si>
  <si>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 xml:space="preserve">Separate </t>
  </si>
  <si>
    <t>Note</t>
  </si>
  <si>
    <t>Revenues</t>
  </si>
  <si>
    <t>Revenue from sales of real estate</t>
  </si>
  <si>
    <t>Revenue from utility services</t>
  </si>
  <si>
    <t>Revenues from rental</t>
  </si>
  <si>
    <t>Dividend income</t>
  </si>
  <si>
    <t>Finance income</t>
  </si>
  <si>
    <t>Gains on disposal of investment in subsidiary</t>
  </si>
  <si>
    <t>Total revenues</t>
  </si>
  <si>
    <t>Expenses</t>
  </si>
  <si>
    <t>Cost of sales of real estate</t>
  </si>
  <si>
    <t>Cost of utility services</t>
  </si>
  <si>
    <t xml:space="preserve">Cost of rental </t>
  </si>
  <si>
    <t>Selling expenses and distribution costs</t>
  </si>
  <si>
    <t>Administrative expenses</t>
  </si>
  <si>
    <t>Profit from operation</t>
  </si>
  <si>
    <t xml:space="preserve">Share of profit from investments in associates </t>
  </si>
  <si>
    <t>and joint ventures</t>
  </si>
  <si>
    <t>Profit before finance costs and income tax</t>
  </si>
  <si>
    <t>Finance costs</t>
  </si>
  <si>
    <t>Profit before income tax</t>
  </si>
  <si>
    <t>Income tax</t>
  </si>
  <si>
    <t>Profit for the period</t>
  </si>
  <si>
    <t>Other comprehensive income</t>
  </si>
  <si>
    <t>Items that will be reclassified subsequently to profit or loss</t>
  </si>
  <si>
    <t>Share of other comprehensive expense</t>
  </si>
  <si>
    <t xml:space="preserve">of associates accounted </t>
  </si>
  <si>
    <t>for using the equity method</t>
  </si>
  <si>
    <t>Currency translation differences</t>
  </si>
  <si>
    <t>Total comprehensive income for the period</t>
  </si>
  <si>
    <t>Profit attributable to:</t>
  </si>
  <si>
    <t>Owners of the parent</t>
  </si>
  <si>
    <t>Total comprehensive income attributable to:</t>
  </si>
  <si>
    <t>Basic earnings per share (Baht)</t>
  </si>
  <si>
    <t>Gain (loss) on exchange rate</t>
  </si>
  <si>
    <t>9, 10</t>
  </si>
  <si>
    <t>Statements of Changes in Equity (Unaudited)</t>
  </si>
  <si>
    <t>Consolidated financial information</t>
  </si>
  <si>
    <t>Attributable to owners of the parent</t>
  </si>
  <si>
    <t>Other component of equity</t>
  </si>
  <si>
    <t>Share of other</t>
  </si>
  <si>
    <t>Surplus from</t>
  </si>
  <si>
    <t>Surplus</t>
  </si>
  <si>
    <t>comprehensive</t>
  </si>
  <si>
    <t>Capital</t>
  </si>
  <si>
    <t>Business</t>
  </si>
  <si>
    <t>changes in</t>
  </si>
  <si>
    <t>Issued and</t>
  </si>
  <si>
    <t>from changes in</t>
  </si>
  <si>
    <t>Reserve for</t>
  </si>
  <si>
    <t xml:space="preserve"> income</t>
  </si>
  <si>
    <t>Contribute from</t>
  </si>
  <si>
    <t>combination under</t>
  </si>
  <si>
    <t>shareholding</t>
  </si>
  <si>
    <t>Total other</t>
  </si>
  <si>
    <t>Total</t>
  </si>
  <si>
    <t>paid-up</t>
  </si>
  <si>
    <t>shareholding of</t>
  </si>
  <si>
    <t>share-based</t>
  </si>
  <si>
    <t>Appropriated -</t>
  </si>
  <si>
    <t>Currency</t>
  </si>
  <si>
    <t>from investments</t>
  </si>
  <si>
    <t>parent of</t>
  </si>
  <si>
    <t>common control</t>
  </si>
  <si>
    <t>in subsidiaries</t>
  </si>
  <si>
    <t>component of</t>
  </si>
  <si>
    <t>owners of</t>
  </si>
  <si>
    <t>Non-controlling</t>
  </si>
  <si>
    <t>share capital</t>
  </si>
  <si>
    <t>Share premium</t>
  </si>
  <si>
    <t>subsidiaries</t>
  </si>
  <si>
    <t>payment</t>
  </si>
  <si>
    <t>Legal reserve</t>
  </si>
  <si>
    <t>translation</t>
  </si>
  <si>
    <t>in associates</t>
  </si>
  <si>
    <t>associates</t>
  </si>
  <si>
    <t>of associates</t>
  </si>
  <si>
    <t>equity</t>
  </si>
  <si>
    <t>the parent</t>
  </si>
  <si>
    <t>interests</t>
  </si>
  <si>
    <t>Opening balance as at 1 January 2024</t>
  </si>
  <si>
    <t xml:space="preserve">Changes in equity for period </t>
  </si>
  <si>
    <t>Disposal of investment in a subsidiary</t>
  </si>
  <si>
    <t xml:space="preserve">   without losing control</t>
  </si>
  <si>
    <t>Dividend paid to non-controlling interests</t>
  </si>
  <si>
    <t xml:space="preserve">   of the subsidiaries</t>
  </si>
  <si>
    <t>Opening balance as at 1 January 2025</t>
  </si>
  <si>
    <r>
      <t xml:space="preserve">Statements of Changes in Equity (Unaudited) </t>
    </r>
    <r>
      <rPr>
        <sz val="9"/>
        <rFont val="Arial"/>
        <family val="2"/>
      </rPr>
      <t>(Cont'd)</t>
    </r>
  </si>
  <si>
    <t>Separate financial information</t>
  </si>
  <si>
    <t>Issued and paid-up</t>
  </si>
  <si>
    <t>Dividend paid</t>
  </si>
  <si>
    <t>Changes in equity for period</t>
  </si>
  <si>
    <t>Statements of Cash Flows (Unaudited)</t>
  </si>
  <si>
    <t>Consolidated</t>
  </si>
  <si>
    <t>Cash flows from operating activities</t>
  </si>
  <si>
    <t>Adjustments for:</t>
  </si>
  <si>
    <t>Depreciation</t>
  </si>
  <si>
    <t>Amortisation</t>
  </si>
  <si>
    <t>Loss (gain) on disposal and write-off equipments</t>
  </si>
  <si>
    <t xml:space="preserve">Amortisation of issuance cost of debentures </t>
  </si>
  <si>
    <t>Gain on disposal of investment in subsidiary</t>
  </si>
  <si>
    <t>Gain on disposal of investment in associates</t>
  </si>
  <si>
    <t>Gain from subleasing of right-of-use assets</t>
  </si>
  <si>
    <t>Employee benefit expenses</t>
  </si>
  <si>
    <t>Share of profit from associates and joint ventures</t>
  </si>
  <si>
    <t>Changes in working capital:</t>
  </si>
  <si>
    <t>Trade and other current receivables</t>
  </si>
  <si>
    <t>Revenue received in advance</t>
  </si>
  <si>
    <t>Cash generated from operations</t>
  </si>
  <si>
    <t>Income tax refund</t>
  </si>
  <si>
    <t>Income tax paid</t>
  </si>
  <si>
    <t>Net cash generated from operating activities</t>
  </si>
  <si>
    <r>
      <t xml:space="preserve">Statements of Cash Flows (Unaudited) </t>
    </r>
    <r>
      <rPr>
        <sz val="9"/>
        <rFont val="Arial"/>
        <family val="2"/>
      </rPr>
      <t>(Cont'd)</t>
    </r>
  </si>
  <si>
    <t>Cash flows from investing activities</t>
  </si>
  <si>
    <t>Proceeds from short-term loans to subsidiary</t>
  </si>
  <si>
    <t>Proceeds from long-term loans to subsidiary</t>
  </si>
  <si>
    <t>Proceeds from dissolution of joint venture</t>
  </si>
  <si>
    <t xml:space="preserve">Payments for deposits for purchase of land </t>
  </si>
  <si>
    <t>Proceeds from disposals of equipment</t>
  </si>
  <si>
    <t>Interest received</t>
  </si>
  <si>
    <t>Dividends received</t>
  </si>
  <si>
    <t>Cash flows from financing activities</t>
  </si>
  <si>
    <t>Interest paid</t>
  </si>
  <si>
    <t>Dividend paid to non-controlling interests of the subsidiaries</t>
  </si>
  <si>
    <t>Net cash generated from (used in) financing activities</t>
  </si>
  <si>
    <t>Net (decrease) increase in cash and cash equivalents</t>
  </si>
  <si>
    <t>Cash and cash equivalents at the beginning of the period</t>
  </si>
  <si>
    <t>Cash and cash equivalents at the end of the period</t>
  </si>
  <si>
    <t>Non-cash transactions</t>
  </si>
  <si>
    <t>Acquisition of right-of-use assets and lease modification</t>
  </si>
  <si>
    <t>real estate development costs</t>
  </si>
  <si>
    <t>Transfer prepaid land rental to right-of-use assets</t>
  </si>
  <si>
    <t>Net cash (used in) generated from investing activities</t>
  </si>
  <si>
    <t>Land awaiting development</t>
  </si>
  <si>
    <t>Statements of Comprehensive Income (Unaudited)</t>
  </si>
  <si>
    <r>
      <t xml:space="preserve">Statements of Comprehensive Income (Unaudited) </t>
    </r>
    <r>
      <rPr>
        <sz val="9"/>
        <rFont val="Arial"/>
        <family val="2"/>
      </rPr>
      <t>(Cont'd)</t>
    </r>
  </si>
  <si>
    <t xml:space="preserve">Transfer land awaiting development to </t>
  </si>
  <si>
    <t>Lease receivables</t>
  </si>
  <si>
    <t>Ordinary shares, 1,150,000,000 shares</t>
  </si>
  <si>
    <t>Other income</t>
  </si>
  <si>
    <t>Other comprehensive expense</t>
  </si>
  <si>
    <t>Total expense</t>
  </si>
  <si>
    <t>Dividend paid to the Company's shareholders</t>
  </si>
  <si>
    <t>Loss on dissolution of investment in joint venture</t>
  </si>
  <si>
    <t>Payment for investments in associate</t>
  </si>
  <si>
    <t>Proceed from capital repayment of investments in associates</t>
  </si>
  <si>
    <t>Payments for land awaiting development</t>
  </si>
  <si>
    <t>Payments for acquisition of investment properties</t>
  </si>
  <si>
    <t>Payments for acquisition of property, plant and equipment</t>
  </si>
  <si>
    <t>Currency translation difference</t>
  </si>
  <si>
    <t>Payments for short-term loans to subsidiaries</t>
  </si>
  <si>
    <t>Payments for investment in joint ventures</t>
  </si>
  <si>
    <t>Proceeds from disposal of investments in subsidiaries</t>
  </si>
  <si>
    <t>As at 30 September 2025</t>
  </si>
  <si>
    <t>30 September</t>
  </si>
  <si>
    <t>For the three-month period ended 30 September 2025</t>
  </si>
  <si>
    <t>For the nine-month period ended 30 September 2025</t>
  </si>
  <si>
    <t>Closing balance as at 30 September 2024</t>
  </si>
  <si>
    <t>Closing balance as at 30 September 2025</t>
  </si>
  <si>
    <t>-</t>
  </si>
  <si>
    <t>Derivative assets</t>
  </si>
  <si>
    <t>Repayments of debentures</t>
  </si>
  <si>
    <t xml:space="preserve">Transfer prepayment for land-use-rights to </t>
  </si>
  <si>
    <t>Items that will be reclassified subsequently</t>
  </si>
  <si>
    <t>to profit or loss</t>
  </si>
  <si>
    <t>for the period</t>
  </si>
  <si>
    <t xml:space="preserve">Earnings per share </t>
  </si>
  <si>
    <t>- attributable to owners of the parent</t>
  </si>
  <si>
    <t>Acquisitions of investment in subsidiaries</t>
  </si>
  <si>
    <t xml:space="preserve">   form non-controlling interests</t>
  </si>
  <si>
    <t xml:space="preserve">   of the subsidiaries </t>
  </si>
  <si>
    <t>Total comprehensive income (expense)</t>
  </si>
  <si>
    <t xml:space="preserve">   for the period</t>
  </si>
  <si>
    <t>Increase in fixed deposit with maturity more than 3 months</t>
  </si>
  <si>
    <t>Proceeds from short-term borrowings from related parties</t>
  </si>
  <si>
    <t>Proceeds from long-term borrowings from financial institutions</t>
  </si>
  <si>
    <t>Repayments of long-term borrowings from financial institutions</t>
  </si>
  <si>
    <t>Total comprehensive income</t>
  </si>
  <si>
    <t>Proceeds from deposits received</t>
  </si>
  <si>
    <t>Dividend payable to non-controlling interests of the subsidiaries</t>
  </si>
  <si>
    <t>measured at fair value through profit or loss</t>
  </si>
  <si>
    <t xml:space="preserve">Payments for financial assets measured </t>
  </si>
  <si>
    <t>at fair value through profit or loss</t>
  </si>
  <si>
    <t xml:space="preserve">Proceeds from sales of financial assets measured </t>
  </si>
  <si>
    <t>17 e)</t>
  </si>
  <si>
    <t>Unrealised loss (gain) from exchange rate</t>
  </si>
  <si>
    <t>for the period, net of tax</t>
  </si>
  <si>
    <t>Proceeds from long-term loans to associate</t>
  </si>
  <si>
    <t>Loss (gain) from lease modification</t>
  </si>
  <si>
    <t>Payments for lease liabilities</t>
  </si>
  <si>
    <t>subsidiaries from non-controlling interests</t>
  </si>
  <si>
    <t>Transfer advance payment to deposits for purchase of land</t>
  </si>
  <si>
    <t>Issuance of ordinary shares</t>
  </si>
  <si>
    <t xml:space="preserve">   to non-controlling interests</t>
  </si>
  <si>
    <t>Gains on exchange rate of cash and cash equivalents</t>
  </si>
  <si>
    <t>Loss on exchange rate</t>
  </si>
  <si>
    <t>Other comprehensive income (expense)</t>
  </si>
  <si>
    <t>Share of other comprehensive income (expense)</t>
  </si>
  <si>
    <t>Proceeds (repayments) from short-term borrowings</t>
  </si>
  <si>
    <t xml:space="preserve">Proceeds (payments) for acquisitions of investment in </t>
  </si>
  <si>
    <t>Purchase of plant and equipment by credit</t>
  </si>
  <si>
    <t>(Reversal) loss on expected credit loss</t>
  </si>
  <si>
    <t>Long-term deposits and advances received</t>
  </si>
  <si>
    <t xml:space="preserve">Loss (gain) from changes in fair value of financial assets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</si>
</sst>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;&quot;-&quot;;@"/>
    <numFmt numFmtId="167" formatCode="_-* #,##0_-;\-* #,##0_-;_-* &quot;-&quot;??_-;_-@_-"/>
    <numFmt numFmtId="168" formatCode="#,##0\ ;\(#,##0\);&quot;-&quot;\ ;@"/>
    <numFmt numFmtId="169" formatCode="_(* #,##0_);_(* \(#,##0\);_(* &quot;-&quot;??_);_(@_)"/>
    <numFmt numFmtId="170" formatCode="#,##0;\(#,##0\)"/>
    <numFmt numFmtId="171" formatCode="#,##0.000;\(#,##0.000\);&quot;-&quot;;@"/>
    <numFmt numFmtId="172" formatCode="_-* #,##0.0000_-;\-* #,##0.0000_-;_-* &quot;-&quot;??_-;_-@_-"/>
    <numFmt numFmtId="173" formatCode="#,##0;\(#,##0\);\-"/>
    <numFmt numFmtId="174" formatCode=";;"/>
    <numFmt numFmtId="175" formatCode="_-* #,##0.00\ _€_-;\-* #,##0.00\ _€_-;_-* &quot;-&quot;??\ _€_-;_-@_-"/>
    <numFmt numFmtId="176" formatCode="_-* #,##0.00\ &quot;€&quot;_-;\-* #,##0.00\ &quot;€&quot;_-;_-* &quot;-&quot;??\ &quot;€&quot;_-;_-@_-"/>
    <numFmt numFmtId="177" formatCode="_-&quot;฿&quot;* #,##0.00_-;\-&quot;฿&quot;* #,##0.00_-;_-&quot;฿&quot;* &quot;-&quot;??_-;_-@_-"/>
    <numFmt numFmtId="178" formatCode="#,##0.00;\(#,##0.00\);&quot;-&quot;;@"/>
  </numFmts>
  <fonts count="32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u/>
      <sz val="9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  <scheme val="minor"/>
    </font>
    <font>
      <sz val="9"/>
      <color theme="1"/>
      <name val="Cambria"/>
      <family val="2"/>
    </font>
    <font>
      <u/>
      <sz val="11"/>
      <color theme="10"/>
      <name val="Calibri"/>
      <family val="2"/>
      <scheme val="minor"/>
    </font>
    <font>
      <sz val="14"/>
      <name val="Cordia New"/>
      <family val="2"/>
    </font>
    <font>
      <u/>
      <sz val="10"/>
      <color rgb="FF0563C1"/>
      <name val="Georgia"/>
      <family val="1"/>
    </font>
    <font>
      <sz val="11"/>
      <color theme="1"/>
      <name val="Arial"/>
      <family val="2"/>
    </font>
    <font>
      <sz val="14"/>
      <name val="AngsanaUPC"/>
      <family val="1"/>
    </font>
    <font>
      <sz val="11"/>
      <color rgb="FF000000"/>
      <name val="Calibri"/>
      <family val="2"/>
    </font>
    <font>
      <sz val="10"/>
      <color theme="1"/>
      <name val="Arial Unicode MS"/>
      <family val="2"/>
    </font>
    <font>
      <u/>
      <sz val="9"/>
      <color theme="10"/>
      <name val="Cambria"/>
      <family val="2"/>
    </font>
    <font>
      <sz val="14"/>
      <name val="Cordia New"/>
      <family val="2"/>
    </font>
    <font>
      <u/>
      <sz val="10"/>
      <color rgb="FF7A1818"/>
      <name val="Georgia"/>
      <family val="1"/>
    </font>
    <font>
      <sz val="10"/>
      <name val="ApFont"/>
    </font>
    <font>
      <sz val="11"/>
      <color indexed="8"/>
      <name val="Calibri"/>
      <family val="2"/>
    </font>
    <font>
      <sz val="14"/>
      <name val="AngsanaUPC"/>
      <family val="1"/>
      <charset val="222"/>
    </font>
    <font>
      <sz val="10"/>
      <name val="Tahoma"/>
      <family val="2"/>
    </font>
    <font>
      <sz val="11"/>
      <color indexed="8"/>
      <name val="Tahoma"/>
      <family val="2"/>
      <charset val="222"/>
    </font>
    <font>
      <sz val="10"/>
      <color indexed="8"/>
      <name val="MS Sans Serif"/>
      <charset val="222"/>
    </font>
    <font>
      <sz val="11"/>
      <color theme="1"/>
      <name val="Calibri"/>
      <family val="2"/>
      <charset val="222"/>
      <scheme val="minor"/>
    </font>
    <font>
      <u/>
      <sz val="10"/>
      <color theme="10"/>
      <name val="Arial Unicode MS"/>
      <family val="2"/>
    </font>
    <font>
      <sz val="10"/>
      <color indexed="8"/>
      <name val="MS Sans Serif"/>
    </font>
    <font>
      <sz val="10"/>
      <color theme="1"/>
      <name val="Arial"/>
      <family val="2"/>
      <charset val="222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0"/>
      </bottom>
      <diagonal/>
    </border>
  </borders>
  <cellStyleXfs count="165">
    <xf numFmtId="0" fontId="0" fillId="0" borderId="0"/>
    <xf numFmtId="43" fontId="6" fillId="0" borderId="0" applyFont="0" applyFill="0" applyBorder="0" applyAlignment="0" applyProtection="0"/>
    <xf numFmtId="0" fontId="9" fillId="0" borderId="0"/>
    <xf numFmtId="0" fontId="10" fillId="0" borderId="0"/>
    <xf numFmtId="43" fontId="1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2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1" fontId="7" fillId="0" borderId="0" applyFont="0" applyFill="0" applyBorder="0" applyAlignment="0" applyProtection="0"/>
    <xf numFmtId="0" fontId="7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174" fontId="6" fillId="0" borderId="0"/>
    <xf numFmtId="174" fontId="16" fillId="0" borderId="0"/>
    <xf numFmtId="43" fontId="6" fillId="0" borderId="0" applyFont="0" applyFill="0" applyBorder="0" applyAlignment="0" applyProtection="0"/>
    <xf numFmtId="174" fontId="17" fillId="0" borderId="0"/>
    <xf numFmtId="0" fontId="6" fillId="0" borderId="0"/>
    <xf numFmtId="43" fontId="6" fillId="0" borderId="0" applyFont="0" applyFill="0" applyBorder="0" applyAlignment="0" applyProtection="0"/>
    <xf numFmtId="0" fontId="12" fillId="0" borderId="0"/>
    <xf numFmtId="0" fontId="13" fillId="0" borderId="7" applyNumberFormat="0" applyFill="0" applyBorder="0" applyAlignment="0">
      <alignment wrapText="1"/>
      <protection locked="0"/>
    </xf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174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11" fillId="0" borderId="0" applyNumberForma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9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14" fillId="0" borderId="0"/>
    <xf numFmtId="0" fontId="8" fillId="0" borderId="0"/>
    <xf numFmtId="43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3" fillId="0" borderId="0" applyNumberFormat="0" applyFill="0" applyBorder="0" applyAlignment="0" applyProtection="0">
      <alignment wrapText="1"/>
    </xf>
    <xf numFmtId="0" fontId="20" fillId="0" borderId="0" applyNumberFormat="0" applyFill="0" applyBorder="0" applyAlignment="0" applyProtection="0">
      <alignment vertical="top"/>
      <protection locked="0"/>
    </xf>
    <xf numFmtId="0" fontId="7" fillId="0" borderId="0">
      <protection locked="0"/>
    </xf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1" fillId="0" borderId="0"/>
    <xf numFmtId="43" fontId="22" fillId="0" borderId="0" applyFont="0" applyFill="0" applyBorder="0" applyAlignment="0" applyProtection="0"/>
    <xf numFmtId="0" fontId="23" fillId="0" borderId="0"/>
    <xf numFmtId="0" fontId="24" fillId="0" borderId="0"/>
    <xf numFmtId="0" fontId="15" fillId="0" borderId="0"/>
    <xf numFmtId="0" fontId="8" fillId="0" borderId="0"/>
    <xf numFmtId="43" fontId="25" fillId="0" borderId="0" applyFont="0" applyFill="0" applyBorder="0" applyAlignment="0" applyProtection="0"/>
    <xf numFmtId="177" fontId="12" fillId="0" borderId="0" applyFont="0" applyFill="0" applyBorder="0" applyAlignment="0" applyProtection="0"/>
    <xf numFmtId="0" fontId="7" fillId="0" borderId="0"/>
    <xf numFmtId="9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2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9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43" fontId="6" fillId="0" borderId="0" applyFont="0" applyFill="0" applyBorder="0" applyAlignment="0" applyProtection="0"/>
    <xf numFmtId="0" fontId="8" fillId="0" borderId="0">
      <protection locked="0"/>
    </xf>
    <xf numFmtId="0" fontId="8" fillId="0" borderId="0">
      <protection locked="0"/>
    </xf>
    <xf numFmtId="0" fontId="17" fillId="0" borderId="0"/>
    <xf numFmtId="0" fontId="13" fillId="0" borderId="7" applyNumberFormat="0" applyFill="0" applyBorder="0" applyAlignment="0">
      <alignment wrapText="1"/>
      <protection locked="0"/>
    </xf>
    <xf numFmtId="0" fontId="28" fillId="0" borderId="0" applyNumberFormat="0" applyFill="0" applyBorder="0" applyAlignment="0" applyProtection="0"/>
    <xf numFmtId="0" fontId="17" fillId="0" borderId="0"/>
    <xf numFmtId="43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6" fillId="0" borderId="0"/>
    <xf numFmtId="0" fontId="6" fillId="0" borderId="0"/>
    <xf numFmtId="9" fontId="17" fillId="0" borderId="0" applyFont="0" applyFill="0" applyBorder="0" applyAlignment="0" applyProtection="0"/>
    <xf numFmtId="0" fontId="29" fillId="0" borderId="0"/>
    <xf numFmtId="0" fontId="18" fillId="0" borderId="0" applyNumberFormat="0" applyFill="0" applyBorder="0" applyAlignment="0" applyProtection="0"/>
    <xf numFmtId="0" fontId="6" fillId="0" borderId="0"/>
    <xf numFmtId="0" fontId="14" fillId="0" borderId="0"/>
    <xf numFmtId="175" fontId="7" fillId="0" borderId="0" applyFont="0" applyFill="0" applyBorder="0" applyAlignment="0" applyProtection="0"/>
    <xf numFmtId="0" fontId="7" fillId="0" borderId="0"/>
    <xf numFmtId="0" fontId="13" fillId="0" borderId="0" applyNumberFormat="0" applyFill="0" applyBorder="0" applyAlignment="0" applyProtection="0">
      <alignment wrapText="1"/>
    </xf>
    <xf numFmtId="0" fontId="20" fillId="0" borderId="0" applyNumberFormat="0" applyFill="0" applyBorder="0" applyAlignment="0" applyProtection="0">
      <alignment vertical="top"/>
      <protection locked="0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2" fillId="0" borderId="0"/>
    <xf numFmtId="43" fontId="10" fillId="0" borderId="0" applyFont="0" applyFill="0" applyBorder="0" applyAlignment="0" applyProtection="0"/>
    <xf numFmtId="0" fontId="6" fillId="0" borderId="0"/>
    <xf numFmtId="174" fontId="6" fillId="0" borderId="0"/>
    <xf numFmtId="43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0" fontId="30" fillId="0" borderId="0"/>
    <xf numFmtId="43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0" fillId="0" borderId="0"/>
    <xf numFmtId="9" fontId="27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5" fontId="31" fillId="0" borderId="0" applyFont="0" applyFill="0" applyBorder="0" applyAlignment="0" applyProtection="0"/>
    <xf numFmtId="0" fontId="8" fillId="0" borderId="0"/>
  </cellStyleXfs>
  <cellXfs count="132">
    <xf numFmtId="0" fontId="0" fillId="0" borderId="0" xfId="0"/>
    <xf numFmtId="166" fontId="2" fillId="0" borderId="1" xfId="1" applyNumberFormat="1" applyFont="1" applyFill="1" applyBorder="1" applyAlignment="1">
      <alignment vertical="center"/>
    </xf>
    <xf numFmtId="166" fontId="2" fillId="0" borderId="0" xfId="1" applyNumberFormat="1" applyFont="1" applyFill="1" applyAlignment="1">
      <alignment vertical="center"/>
    </xf>
    <xf numFmtId="166" fontId="2" fillId="0" borderId="0" xfId="1" applyNumberFormat="1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6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2" fillId="0" borderId="0" xfId="0" applyFont="1"/>
    <xf numFmtId="3" fontId="1" fillId="0" borderId="0" xfId="0" applyNumberFormat="1" applyFont="1" applyAlignment="1">
      <alignment horizontal="left" vertical="center"/>
    </xf>
    <xf numFmtId="3" fontId="1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Alignment="1">
      <alignment horizontal="right" vertical="center" wrapText="1"/>
    </xf>
    <xf numFmtId="166" fontId="1" fillId="0" borderId="0" xfId="0" quotePrefix="1" applyNumberFormat="1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37" fontId="2" fillId="0" borderId="0" xfId="0" applyNumberFormat="1" applyFont="1" applyAlignment="1">
      <alignment vertical="center"/>
    </xf>
    <xf numFmtId="37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166" fontId="2" fillId="0" borderId="0" xfId="0" quotePrefix="1" applyNumberFormat="1" applyFont="1" applyAlignment="1">
      <alignment horizontal="right" vertical="center"/>
    </xf>
    <xf numFmtId="166" fontId="2" fillId="0" borderId="1" xfId="0" quotePrefix="1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37" fontId="2" fillId="0" borderId="0" xfId="0" applyNumberFormat="1" applyFont="1" applyAlignment="1">
      <alignment horizontal="left" vertical="center"/>
    </xf>
    <xf numFmtId="37" fontId="2" fillId="0" borderId="0" xfId="0" quotePrefix="1" applyNumberFormat="1" applyFont="1" applyAlignment="1">
      <alignment horizontal="center" vertical="center"/>
    </xf>
    <xf numFmtId="166" fontId="2" fillId="0" borderId="2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166" fontId="2" fillId="0" borderId="3" xfId="0" applyNumberFormat="1" applyFont="1" applyBorder="1" applyAlignment="1">
      <alignment horizontal="right" vertical="center"/>
    </xf>
    <xf numFmtId="166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43" fontId="2" fillId="0" borderId="0" xfId="0" applyNumberFormat="1" applyFont="1" applyAlignment="1">
      <alignment horizontal="right" vertical="center"/>
    </xf>
    <xf numFmtId="167" fontId="2" fillId="0" borderId="0" xfId="0" applyNumberFormat="1" applyFont="1" applyAlignment="1">
      <alignment horizontal="center" vertical="center"/>
    </xf>
    <xf numFmtId="37" fontId="1" fillId="0" borderId="0" xfId="0" applyNumberFormat="1" applyFont="1" applyAlignment="1">
      <alignment horizontal="left" vertical="center"/>
    </xf>
    <xf numFmtId="37" fontId="1" fillId="0" borderId="1" xfId="0" applyNumberFormat="1" applyFont="1" applyBorder="1" applyAlignment="1">
      <alignment horizontal="left" vertical="center"/>
    </xf>
    <xf numFmtId="37" fontId="2" fillId="0" borderId="1" xfId="0" applyNumberFormat="1" applyFont="1" applyBorder="1" applyAlignment="1">
      <alignment horizontal="left" vertical="center"/>
    </xf>
    <xf numFmtId="37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vertical="center"/>
    </xf>
    <xf numFmtId="166" fontId="1" fillId="0" borderId="1" xfId="0" quotePrefix="1" applyNumberFormat="1" applyFont="1" applyBorder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168" fontId="2" fillId="0" borderId="0" xfId="0" applyNumberFormat="1" applyFont="1" applyAlignment="1">
      <alignment horizontal="right" vertical="top"/>
    </xf>
    <xf numFmtId="169" fontId="2" fillId="0" borderId="0" xfId="0" applyNumberFormat="1" applyFont="1" applyAlignment="1">
      <alignment horizontal="right" vertical="top"/>
    </xf>
    <xf numFmtId="169" fontId="2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center"/>
    </xf>
    <xf numFmtId="169" fontId="2" fillId="0" borderId="0" xfId="0" applyNumberFormat="1" applyFont="1" applyAlignment="1">
      <alignment horizontal="right" vertical="center"/>
    </xf>
    <xf numFmtId="167" fontId="2" fillId="0" borderId="0" xfId="0" applyNumberFormat="1" applyFont="1" applyAlignment="1">
      <alignment horizontal="left" vertical="center"/>
    </xf>
    <xf numFmtId="37" fontId="3" fillId="0" borderId="0" xfId="0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167" fontId="2" fillId="0" borderId="1" xfId="0" applyNumberFormat="1" applyFont="1" applyBorder="1" applyAlignment="1">
      <alignment horizontal="right" vertical="center"/>
    </xf>
    <xf numFmtId="37" fontId="1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vertical="center"/>
    </xf>
    <xf numFmtId="166" fontId="3" fillId="0" borderId="0" xfId="0" applyNumberFormat="1" applyFont="1" applyAlignment="1">
      <alignment horizontal="right" vertical="center"/>
    </xf>
    <xf numFmtId="169" fontId="3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horizontal="left" vertical="center"/>
    </xf>
    <xf numFmtId="168" fontId="2" fillId="0" borderId="0" xfId="0" applyNumberFormat="1" applyFont="1" applyAlignment="1">
      <alignment horizontal="right" vertical="center"/>
    </xf>
    <xf numFmtId="166" fontId="2" fillId="0" borderId="1" xfId="0" applyNumberFormat="1" applyFont="1" applyBorder="1" applyAlignment="1">
      <alignment horizontal="right" vertical="top"/>
    </xf>
    <xf numFmtId="37" fontId="1" fillId="0" borderId="0" xfId="0" applyNumberFormat="1" applyFont="1" applyAlignment="1">
      <alignment vertical="center"/>
    </xf>
    <xf numFmtId="37" fontId="1" fillId="0" borderId="0" xfId="0" quotePrefix="1" applyNumberFormat="1" applyFont="1" applyAlignment="1">
      <alignment horizontal="left" vertical="center"/>
    </xf>
    <xf numFmtId="171" fontId="2" fillId="0" borderId="0" xfId="0" applyNumberFormat="1" applyFont="1" applyAlignment="1">
      <alignment horizontal="right" vertical="center"/>
    </xf>
    <xf numFmtId="178" fontId="2" fillId="0" borderId="3" xfId="0" applyNumberFormat="1" applyFont="1" applyBorder="1" applyAlignment="1">
      <alignment horizontal="right" vertical="center"/>
    </xf>
    <xf numFmtId="178" fontId="2" fillId="0" borderId="0" xfId="0" applyNumberFormat="1" applyFont="1" applyAlignment="1">
      <alignment horizontal="right" vertical="center"/>
    </xf>
    <xf numFmtId="172" fontId="2" fillId="0" borderId="0" xfId="0" applyNumberFormat="1" applyFont="1" applyAlignment="1">
      <alignment horizontal="right" vertical="center"/>
    </xf>
    <xf numFmtId="37" fontId="1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centerContinuous" vertical="center"/>
    </xf>
    <xf numFmtId="164" fontId="2" fillId="0" borderId="1" xfId="0" applyNumberFormat="1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Continuous" vertical="center"/>
    </xf>
    <xf numFmtId="37" fontId="1" fillId="0" borderId="0" xfId="0" applyNumberFormat="1" applyFont="1" applyAlignment="1">
      <alignment horizontal="centerContinuous" vertical="center"/>
    </xf>
    <xf numFmtId="166" fontId="1" fillId="0" borderId="0" xfId="0" applyNumberFormat="1" applyFont="1" applyAlignment="1">
      <alignment horizontal="center" vertical="center"/>
    </xf>
    <xf numFmtId="37" fontId="1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vertical="center"/>
    </xf>
    <xf numFmtId="166" fontId="1" fillId="0" borderId="1" xfId="0" applyNumberFormat="1" applyFont="1" applyBorder="1" applyAlignment="1">
      <alignment horizontal="right" vertical="center"/>
    </xf>
    <xf numFmtId="169" fontId="3" fillId="0" borderId="0" xfId="0" applyNumberFormat="1" applyFont="1" applyAlignment="1">
      <alignment vertical="center"/>
    </xf>
    <xf numFmtId="37" fontId="2" fillId="0" borderId="0" xfId="0" quotePrefix="1" applyNumberFormat="1" applyFont="1" applyAlignment="1">
      <alignment horizontal="left" vertical="center"/>
    </xf>
    <xf numFmtId="37" fontId="2" fillId="0" borderId="0" xfId="0" quotePrefix="1" applyNumberFormat="1" applyFont="1" applyAlignment="1">
      <alignment horizontal="left" vertical="center" indent="1"/>
    </xf>
    <xf numFmtId="166" fontId="3" fillId="0" borderId="1" xfId="0" applyNumberFormat="1" applyFont="1" applyBorder="1" applyAlignment="1">
      <alignment horizontal="right" vertical="center"/>
    </xf>
    <xf numFmtId="37" fontId="2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37" fontId="2" fillId="0" borderId="0" xfId="0" quotePrefix="1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173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173" fontId="2" fillId="0" borderId="5" xfId="0" applyNumberFormat="1" applyFont="1" applyBorder="1" applyAlignment="1">
      <alignment vertical="center"/>
    </xf>
    <xf numFmtId="173" fontId="1" fillId="0" borderId="0" xfId="0" applyNumberFormat="1" applyFont="1" applyAlignment="1">
      <alignment vertical="center"/>
    </xf>
    <xf numFmtId="173" fontId="2" fillId="0" borderId="0" xfId="0" applyNumberFormat="1" applyFont="1" applyAlignment="1">
      <alignment horizontal="right" vertical="center"/>
    </xf>
    <xf numFmtId="173" fontId="2" fillId="0" borderId="1" xfId="0" applyNumberFormat="1" applyFont="1" applyBorder="1" applyAlignment="1">
      <alignment horizontal="right" vertical="center"/>
    </xf>
    <xf numFmtId="166" fontId="2" fillId="0" borderId="1" xfId="161" applyNumberFormat="1" applyFont="1" applyBorder="1" applyAlignment="1">
      <alignment horizontal="right" vertical="center"/>
    </xf>
    <xf numFmtId="173" fontId="2" fillId="0" borderId="5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173" fontId="1" fillId="0" borderId="0" xfId="0" applyNumberFormat="1" applyFont="1" applyAlignment="1">
      <alignment horizontal="right" vertical="center"/>
    </xf>
    <xf numFmtId="173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6" fontId="2" fillId="0" borderId="8" xfId="0" applyNumberFormat="1" applyFont="1" applyBorder="1" applyAlignment="1">
      <alignment horizontal="right" vertical="center"/>
    </xf>
    <xf numFmtId="0" fontId="2" fillId="0" borderId="0" xfId="164" applyFont="1" applyAlignment="1">
      <alignment vertical="center"/>
    </xf>
    <xf numFmtId="166" fontId="2" fillId="0" borderId="5" xfId="0" applyNumberFormat="1" applyFont="1" applyBorder="1" applyAlignment="1">
      <alignment horizontal="right" vertical="center"/>
    </xf>
    <xf numFmtId="173" fontId="2" fillId="0" borderId="6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37" fontId="2" fillId="0" borderId="1" xfId="0" applyNumberFormat="1" applyFont="1" applyBorder="1" applyAlignment="1">
      <alignment horizontal="justify" vertical="center"/>
    </xf>
    <xf numFmtId="164" fontId="1" fillId="0" borderId="0" xfId="0" applyNumberFormat="1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37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7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6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73" fontId="1" fillId="0" borderId="5" xfId="0" applyNumberFormat="1" applyFont="1" applyBorder="1" applyAlignment="1">
      <alignment horizontal="center" vertical="center"/>
    </xf>
    <xf numFmtId="173" fontId="2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37" fontId="1" fillId="0" borderId="5" xfId="0" applyNumberFormat="1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173" fontId="1" fillId="0" borderId="0" xfId="0" applyNumberFormat="1" applyFont="1" applyAlignment="1">
      <alignment horizontal="center" vertical="center"/>
    </xf>
    <xf numFmtId="173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5" xfId="0" applyFont="1" applyBorder="1" applyAlignment="1">
      <alignment horizontal="left" vertical="center"/>
    </xf>
  </cellXfs>
  <cellStyles count="165">
    <cellStyle name="Comma 10" xfId="102" xr:uid="{6B039C77-F500-4E9F-A645-52FE42A409DF}"/>
    <cellStyle name="Comma 10 14" xfId="24" xr:uid="{346C08E2-45A1-4936-B4C7-2144497B1474}"/>
    <cellStyle name="Comma 10 14 2" xfId="64" xr:uid="{94AC8D56-2DC3-4823-9315-3D6B43639764}"/>
    <cellStyle name="Comma 10 2 2" xfId="8" xr:uid="{0BFFC402-7B2B-461E-9945-B5BA86739F43}"/>
    <cellStyle name="Comma 10 2 2 2" xfId="51" xr:uid="{4E3D75F1-77F9-4959-9344-65981AD0847A}"/>
    <cellStyle name="Comma 10 2 2 2 2" xfId="132" xr:uid="{8FB113E4-6773-40AC-B5D7-0EA4F3F8A035}"/>
    <cellStyle name="Comma 10 2 2 3" xfId="57" xr:uid="{695F160F-6D9B-4622-8BFC-4F779FFB3B3A}"/>
    <cellStyle name="Comma 10 2 2 4" xfId="86" xr:uid="{150588B4-507E-4F89-93CF-4D3F9054209D}"/>
    <cellStyle name="Comma 10 2 3" xfId="32" xr:uid="{5B8F4ACA-59A2-4C0A-A8CF-75F22AFF8385}"/>
    <cellStyle name="Comma 10 2 3 2" xfId="43" xr:uid="{91E7145D-CFA6-47D6-827B-4C40A62AC87D}"/>
    <cellStyle name="Comma 10 2 3 3" xfId="138" xr:uid="{4F6E2176-8F4B-4A17-A1A4-799B84A470AD}"/>
    <cellStyle name="Comma 101" xfId="163" xr:uid="{23D287F5-3072-4E18-9283-17FBDA1FD1C6}"/>
    <cellStyle name="Comma 11" xfId="4" xr:uid="{4DFA7D33-FF2A-4F88-AA1D-CAB9E73EF37F}"/>
    <cellStyle name="Comma 12" xfId="91" xr:uid="{CEE2BD5B-4383-4570-9294-6D5FBBB2BF46}"/>
    <cellStyle name="Comma 12 2" xfId="133" xr:uid="{019E0FB6-C574-4DB4-B0D6-BC20BDED0511}"/>
    <cellStyle name="Comma 13" xfId="23" xr:uid="{611DD247-5F19-44ED-B502-2039E68C5872}"/>
    <cellStyle name="Comma 13 2" xfId="63" xr:uid="{A85BFEBF-60A7-4BC5-9D0B-13AE34228A1F}"/>
    <cellStyle name="Comma 16" xfId="84" xr:uid="{834C7533-F444-4E15-9E2E-3E8244BF123F}"/>
    <cellStyle name="Comma 16 2" xfId="131" xr:uid="{0D028817-DA05-40C3-A257-5402449CB829}"/>
    <cellStyle name="Comma 164 2" xfId="10" xr:uid="{2E51745E-EA5E-4DA0-9361-B47B0665A5EC}"/>
    <cellStyle name="Comma 164 2 2" xfId="52" xr:uid="{0ADD9987-0423-455B-A48B-0BB37DDE3616}"/>
    <cellStyle name="Comma 164 2 3" xfId="58" xr:uid="{B0A98E2D-73E1-498C-9455-F4225031EEC1}"/>
    <cellStyle name="Comma 165" xfId="13" xr:uid="{ECB929F8-61EB-40EA-91FE-48558A850609}"/>
    <cellStyle name="Comma 2" xfId="1" xr:uid="{EE74AE31-DF01-40F7-B517-7D6A248EB7F6}"/>
    <cellStyle name="Comma 2 2" xfId="15" xr:uid="{F9D8F58A-84EB-4B28-9CFE-BA3538DB1CC8}"/>
    <cellStyle name="Comma 2 2 10 2 2" xfId="99" xr:uid="{DB95E399-A7BF-4FDA-8D11-E21DFAC4DF24}"/>
    <cellStyle name="Comma 2 2 2" xfId="39" xr:uid="{1AED5F87-49D1-4AC1-A078-78B3277DE913}"/>
    <cellStyle name="Comma 2 2 2 2" xfId="127" xr:uid="{2D589E07-DAC0-4FB8-997D-128FD2C2FC7D}"/>
    <cellStyle name="Comma 2 2 3" xfId="104" xr:uid="{83A8753F-31C8-4433-ADB6-47D882E022DA}"/>
    <cellStyle name="Comma 2 2 4" xfId="80" xr:uid="{4640F77F-B2B8-4788-9E53-C72BF4263356}"/>
    <cellStyle name="Comma 2 2 5" xfId="146" xr:uid="{DEFACFE9-39B9-4310-99B9-A72A7791F6F4}"/>
    <cellStyle name="Comma 2 3" xfId="120" xr:uid="{EE111C49-D43B-4D33-B48C-F54C7F3DD9AE}"/>
    <cellStyle name="Comma 2 4" xfId="111" xr:uid="{2927E0E1-3C62-44BF-852F-103D0C8BF8AC}"/>
    <cellStyle name="Comma 2 5" xfId="135" xr:uid="{71F4A20C-E6A2-4F57-95F6-45D2D85F6A48}"/>
    <cellStyle name="Comma 2 6" xfId="96" xr:uid="{0C7AC352-E2C8-45E0-B56D-778A38F058F0}"/>
    <cellStyle name="Comma 2 7" xfId="71" xr:uid="{CEABE03F-EE67-418F-BB2F-BF697F0300A3}"/>
    <cellStyle name="Comma 2 8" xfId="144" xr:uid="{784AFBE8-9984-4C79-9D0D-2F9CD19AEAA0}"/>
    <cellStyle name="Comma 2 9" xfId="6" xr:uid="{22886409-7157-42E8-99E8-935A44558E33}"/>
    <cellStyle name="Comma 20" xfId="16" xr:uid="{067C3C6C-6AC0-4D00-A8CB-F029C20B8623}"/>
    <cellStyle name="Comma 23" xfId="7" xr:uid="{622FA9FD-15E7-4116-8B5B-57476570F678}"/>
    <cellStyle name="Comma 25" xfId="9" xr:uid="{D609521B-E2F4-4BE6-BD6B-C28867D2A650}"/>
    <cellStyle name="Comma 3" xfId="21" xr:uid="{70925559-8D15-42AB-9C99-8C09D9FB1268}"/>
    <cellStyle name="Comma 3 2" xfId="61" xr:uid="{362E93BF-CEF4-483C-9503-58394101DFCB}"/>
    <cellStyle name="Comma 3 2 2" xfId="112" xr:uid="{BB287664-F489-41B3-A988-AF5D8C420FCF}"/>
    <cellStyle name="Comma 3 3" xfId="98" xr:uid="{580014A6-D18E-45A4-A83B-436E0C7EF137}"/>
    <cellStyle name="Comma 3 4" xfId="82" xr:uid="{7AF1B3A5-7E7A-435C-9C53-C72BDB43B2BF}"/>
    <cellStyle name="Comma 3 4 2" xfId="129" xr:uid="{D048BBB5-7EB8-4F23-AFE1-56085DC627B3}"/>
    <cellStyle name="Comma 3 5" xfId="70" xr:uid="{F2E01CB4-072A-4690-A448-6532F60E125A}"/>
    <cellStyle name="Comma 32" xfId="35" xr:uid="{A1E4E84E-5BD8-481C-A700-20AFD8050046}"/>
    <cellStyle name="Comma 32 2" xfId="66" xr:uid="{2ACAE9A5-54EF-4E1D-B41F-39F6AB453189}"/>
    <cellStyle name="Comma 32 2 2" xfId="125" xr:uid="{2E216F0F-457B-47EE-92DC-208E8FE26D5D}"/>
    <cellStyle name="Comma 32 3" xfId="77" xr:uid="{494FEBAA-A28C-4DF1-B5E1-C91160E50E73}"/>
    <cellStyle name="Comma 4" xfId="22" xr:uid="{497379C9-EF8A-4ACE-9203-C85F908B5B3A}"/>
    <cellStyle name="Comma 4 2" xfId="41" xr:uid="{6E0B3882-4259-4750-BA25-B542D84EFFE8}"/>
    <cellStyle name="Comma 4 2 2" xfId="53" xr:uid="{0E0201E4-8658-47E8-B352-5341D14D5FE5}"/>
    <cellStyle name="Comma 4 2 3" xfId="128" xr:uid="{AE81C334-A574-4617-B60B-005A64AF8E05}"/>
    <cellStyle name="Comma 4 3" xfId="62" xr:uid="{CA611FA2-4E49-441B-A861-ABAE4685C39C}"/>
    <cellStyle name="Comma 4 4" xfId="81" xr:uid="{F111DFAC-32DA-487A-8375-EA1F3370567F}"/>
    <cellStyle name="Comma 5" xfId="18" xr:uid="{A9F4F63E-2409-4493-AF04-5FC6EE01FC90}"/>
    <cellStyle name="Comma 5 2" xfId="124" xr:uid="{BDB83D06-BAAB-4C73-9E1A-A940886BF59D}"/>
    <cellStyle name="Comma 6" xfId="20" xr:uid="{FF1AAAC1-22AF-4701-B7D6-1F8A4ABF34ED}"/>
    <cellStyle name="Comma 6 2" xfId="60" xr:uid="{38736E72-21AE-4C4E-BE3D-3BB64407F83D}"/>
    <cellStyle name="Comma 7" xfId="46" xr:uid="{4F8008CA-88B5-4483-A19F-003691D1C963}"/>
    <cellStyle name="Comma 8" xfId="56" xr:uid="{93CC0C51-512E-42A4-A505-30C9D2E56525}"/>
    <cellStyle name="Comma 84" xfId="40" xr:uid="{11922F76-D779-4F03-9571-6B58986B43D9}"/>
    <cellStyle name="Comma 84 2" xfId="126" xr:uid="{2E651EDA-2634-4E96-8C36-AB7ED4142BF0}"/>
    <cellStyle name="Comma 84 3" xfId="79" xr:uid="{8FF70A64-4DFE-4A96-85B1-F5306EFDF9BB}"/>
    <cellStyle name="Comma 9" xfId="142" xr:uid="{C1D53CE8-389C-478E-9085-EE37A1832078}"/>
    <cellStyle name="Currency 2" xfId="72" xr:uid="{2D78FF6A-6BA3-4A2F-9A3B-9162CCAB4133}"/>
    <cellStyle name="Currency 2 2" xfId="92" xr:uid="{1BF12918-DD96-45E7-A4C4-919B38068C29}"/>
    <cellStyle name="Followed Hyperlink 2" xfId="122" xr:uid="{5E000126-860C-49E3-AA06-5CFBD8D383F0}"/>
    <cellStyle name="Followed Hyperlink 3" xfId="74" xr:uid="{E0C9674A-2C5E-44BA-AD02-531F501AD1D2}"/>
    <cellStyle name="Hyperlink 2" xfId="37" xr:uid="{02CCAA55-9741-409C-A64E-AA3594EDC620}"/>
    <cellStyle name="Hyperlink 2 2" xfId="123" xr:uid="{DBBDF365-E435-4AB3-B6DA-15B35F679CDB}"/>
    <cellStyle name="Hyperlink 2 3" xfId="108" xr:uid="{C01C311F-3F4C-4253-B075-34AB0A325811}"/>
    <cellStyle name="Hyperlink 2 4" xfId="75" xr:uid="{D7853ADA-57AA-451F-8B56-3C18F940ED6A}"/>
    <cellStyle name="Hyperlink 3" xfId="49" xr:uid="{20317862-1088-4B46-B0E2-DB70C62FB67C}"/>
    <cellStyle name="Hyperlink 3 2" xfId="117" xr:uid="{9429126B-F163-4CF5-B5F6-80C0403A7CFF}"/>
    <cellStyle name="Hyperlink 4" xfId="109" xr:uid="{1AAF62D3-E4DB-498E-AE6C-A51A02942716}"/>
    <cellStyle name="Normal" xfId="0" builtinId="0"/>
    <cellStyle name="Normal - Style1 2 3" xfId="19" xr:uid="{96AF04CA-70A0-4CEE-8EB0-9E8B5B35FBD8}"/>
    <cellStyle name="Normal 10" xfId="45" xr:uid="{09DC16D6-887E-480F-824F-73808EC9AE00}"/>
    <cellStyle name="Normal 10 2" xfId="107" xr:uid="{642288B3-EB12-4697-9892-988B76D4FF98}"/>
    <cellStyle name="Normal 10 2 4" xfId="164" xr:uid="{005D75FE-EED4-4CE6-8A01-42077881F9A4}"/>
    <cellStyle name="Normal 11" xfId="47" xr:uid="{C7EC6149-A5A5-4777-80D4-A32A16A685C8}"/>
    <cellStyle name="Normal 11 8" xfId="105" xr:uid="{136E99F2-3790-4A99-B5AC-9A240C08A936}"/>
    <cellStyle name="Normal 118" xfId="33" xr:uid="{730820A1-7D8D-4DE3-AC4E-6E2EEE51FEAF}"/>
    <cellStyle name="Normal 12" xfId="48" xr:uid="{7E911A2D-DA4B-4CFC-B889-C9CF7F9E94CE}"/>
    <cellStyle name="Normal 13" xfId="50" xr:uid="{48E4FD8E-5C57-431B-BDB7-4A959324BC36}"/>
    <cellStyle name="Normal 14" xfId="14" xr:uid="{C2E25357-48AE-4456-B607-034F8D081652}"/>
    <cellStyle name="Normal 15" xfId="55" xr:uid="{2B6D9E3D-141F-4AE0-8FBA-492496D817ED}"/>
    <cellStyle name="Normal 16" xfId="59" xr:uid="{CEABF532-54AC-4870-9D27-54BAB8D77BCC}"/>
    <cellStyle name="Normal 17" xfId="67" xr:uid="{5447079F-DBB7-4934-9F18-0E55E81E1A8E}"/>
    <cellStyle name="Normal 18" xfId="137" xr:uid="{21EC321F-0E99-4728-A6B8-A90F28A6DB99}"/>
    <cellStyle name="Normal 19" xfId="139" xr:uid="{428659D2-05CD-4C13-B146-59B12335172D}"/>
    <cellStyle name="Normal 19 13" xfId="114" xr:uid="{83FF0BEE-0F08-47EE-A7AE-89C88A71BE67}"/>
    <cellStyle name="Normal 2" xfId="5" xr:uid="{1AACA974-9635-4C78-9797-663FC15E50D4}"/>
    <cellStyle name="Normal 2 12" xfId="85" xr:uid="{4CEDCED4-6677-40AF-AFD3-F81D29EC9B58}"/>
    <cellStyle name="Normal 2 2" xfId="17" xr:uid="{4EAA2269-D9B1-4C57-93DA-B255C04290AC}"/>
    <cellStyle name="Normal 2 2 2" xfId="121" xr:uid="{D464AB4E-CC37-4243-8FDD-E9DC034820BB}"/>
    <cellStyle name="Normal 2 2 3" xfId="97" xr:uid="{080E6E85-DC34-491C-9DE2-AD2778D9DDAC}"/>
    <cellStyle name="Normal 2 2 4" xfId="145" xr:uid="{A1617A63-3498-4E38-9CFC-D5636CDFCCFD}"/>
    <cellStyle name="Normal 2 3" xfId="31" xr:uid="{3A20E1D2-3EE8-4D24-83E1-D4EAF0525B24}"/>
    <cellStyle name="Normal 2 3 2" xfId="42" xr:uid="{7312A84D-4CB4-4159-A42D-852161EA8B24}"/>
    <cellStyle name="Normal 2 3 3" xfId="100" xr:uid="{79E32144-6B54-4105-8B33-D344DE37F3E3}"/>
    <cellStyle name="Normal 2 4" xfId="95" xr:uid="{977F82EF-5A3B-456C-A75C-272854894824}"/>
    <cellStyle name="Normal 2 4 27" xfId="89" xr:uid="{06F020D7-8E34-49DC-A0A1-A0BB301F0E96}"/>
    <cellStyle name="Normal 2 5" xfId="143" xr:uid="{81A1C5EB-BA37-4F54-87BE-D02834AF3797}"/>
    <cellStyle name="Normal 2 6" xfId="106" xr:uid="{5264AA41-C08C-4910-A58C-8C13E3909C20}"/>
    <cellStyle name="Normal 20" xfId="141" xr:uid="{1E5FD20A-E129-4871-A829-45B83B68C6F5}"/>
    <cellStyle name="Normal 21" xfId="3" xr:uid="{7BCE3629-2838-4915-AF97-1687CEFE7751}"/>
    <cellStyle name="Normal 22" xfId="150" xr:uid="{725DEB4C-98CF-4C83-ADEE-57964AD437D1}"/>
    <cellStyle name="Normal 23" xfId="162" xr:uid="{2C8BFC3A-9425-4D7C-B9B9-2F98F2B4B9C9}"/>
    <cellStyle name="Normal 24" xfId="160" xr:uid="{307C288D-19EF-4326-8066-1BC3C3B74038}"/>
    <cellStyle name="Normal 25" xfId="159" xr:uid="{FD067DA3-039B-42C9-87FD-A71F5D9E3A76}"/>
    <cellStyle name="Normal 26" xfId="156" xr:uid="{2FAA9202-1B42-4632-A51A-9153C9C15336}"/>
    <cellStyle name="Normal 264" xfId="11" xr:uid="{863CB77C-9E6E-4221-AA71-3BBE6543231B}"/>
    <cellStyle name="Normal 27" xfId="158" xr:uid="{D7717066-58B3-4B74-BD18-7F5C32DB4C18}"/>
    <cellStyle name="Normal 28" xfId="151" xr:uid="{45FA77E5-DD97-48FA-80F9-C6638E83FE51}"/>
    <cellStyle name="Normal 288" xfId="34" xr:uid="{92207824-2CBA-4D15-BFF5-6601D07BE568}"/>
    <cellStyle name="Normal 288 2" xfId="65" xr:uid="{1A45F321-2328-49F2-869F-DCD1B8C89454}"/>
    <cellStyle name="Normal 29" xfId="153" xr:uid="{E538C0BA-38BC-4F45-9C38-C6AAD93886A9}"/>
    <cellStyle name="Normal 3" xfId="2" xr:uid="{5A4C5DC7-679E-41BD-AB4C-66DBBF0DD306}"/>
    <cellStyle name="Normal 3 2" xfId="69" xr:uid="{C41B4328-F7DF-4DF3-B7BE-B0EF98C281FC}"/>
    <cellStyle name="Normal 3 2 20" xfId="90" xr:uid="{9B25FAFA-515D-45A5-9AE5-66795726267A}"/>
    <cellStyle name="Normal 3 2 7" xfId="88" xr:uid="{E542E48F-A189-4DE0-B205-F5FE97B752E8}"/>
    <cellStyle name="Normal 3 3" xfId="38" xr:uid="{1B62E44F-BC8D-4830-BE36-F8DFDFE7C3AA}"/>
    <cellStyle name="Normal 3 3 2" xfId="78" xr:uid="{E070CAD2-D72F-4A86-BC46-E424E553AA8C}"/>
    <cellStyle name="Normal 3 3 2 2" xfId="87" xr:uid="{BF5B11A9-7EF5-4E39-B62D-D6E2F4B9E277}"/>
    <cellStyle name="Normal 3 4" xfId="93" xr:uid="{0657699C-29C3-45D4-AF0B-67FBC77DED80}"/>
    <cellStyle name="Normal 3 5" xfId="119" xr:uid="{E45E3474-B737-4659-9D33-F7627028BBF4}"/>
    <cellStyle name="Normal 3 6" xfId="68" xr:uid="{D90E6ADC-953D-4D9A-94D2-BD260BB61016}"/>
    <cellStyle name="Normal 3 7" xfId="148" xr:uid="{50EB274F-C367-42BA-A6CA-D08B19EECBAF}"/>
    <cellStyle name="Normal 3 8" xfId="12" xr:uid="{46FC9DEA-6615-49EB-A7FB-5B216F66D96F}"/>
    <cellStyle name="Normal 30" xfId="154" xr:uid="{11A51437-EB65-4FD0-A243-E9732976886F}"/>
    <cellStyle name="Normal 31" xfId="157" xr:uid="{56ADC2D7-07C8-405C-8717-711EB26593E5}"/>
    <cellStyle name="Normal 32" xfId="161" xr:uid="{D05B45EF-FE76-4CFE-A138-E410D91C0E88}"/>
    <cellStyle name="Normal 33" xfId="152" xr:uid="{85672443-B530-4150-AAEA-DCB6BB9D10D1}"/>
    <cellStyle name="Normal 34" xfId="155" xr:uid="{2AE17D07-1315-450C-9302-1D831FCF1E4C}"/>
    <cellStyle name="Normal 4" xfId="26" xr:uid="{9D9EC801-8580-4136-8A96-138F504AD808}"/>
    <cellStyle name="Normal 4 2" xfId="36" xr:uid="{F08D6256-C47C-4C8B-8C9F-F713E1752B02}"/>
    <cellStyle name="Normal 4 3" xfId="103" xr:uid="{2A561CEC-08E8-4CE5-91E3-1916260EC3B1}"/>
    <cellStyle name="Normal 5" xfId="27" xr:uid="{E2A69042-BB79-40C6-86D6-90BA766AE1DC}"/>
    <cellStyle name="Normal 5 2" xfId="116" xr:uid="{21585A72-60AD-44F9-90FE-C5E8B685989E}"/>
    <cellStyle name="Normal 5 3" xfId="76" xr:uid="{F634CBEC-8CAE-4C4A-8FBD-07E925DB7F68}"/>
    <cellStyle name="Normal 5 7" xfId="54" xr:uid="{2EF8DD0D-B63A-4CC8-95EC-0E04049FCE77}"/>
    <cellStyle name="Normal 51" xfId="113" xr:uid="{E1321E9D-1970-4632-B0D9-8F04B769F67B}"/>
    <cellStyle name="Normal 6" xfId="28" xr:uid="{85F11FBE-E627-40AE-A299-AF5242B6DCDD}"/>
    <cellStyle name="Normal 6 2" xfId="118" xr:uid="{4D3B4389-70C7-4DEC-B4A9-BB351C2A4642}"/>
    <cellStyle name="Normal 7" xfId="29" xr:uid="{97D52B01-2186-403B-BC90-4770F93770A5}"/>
    <cellStyle name="Normal 7 2" xfId="134" xr:uid="{DF646CA3-E92F-4691-B154-8D65656FB402}"/>
    <cellStyle name="Normal 8" xfId="30" xr:uid="{D591EF05-0FF8-457F-8078-05976D0EDDAD}"/>
    <cellStyle name="Normal 8 2" xfId="110" xr:uid="{95A0AE75-DC6F-47A1-B0F6-792F81039361}"/>
    <cellStyle name="Normal 9" xfId="44" xr:uid="{F34BAC2C-B949-46D1-99AB-446809A0CCA2}"/>
    <cellStyle name="Normal 9 2" xfId="136" xr:uid="{C64CDAE1-AE55-4E06-A245-5FA8438EE868}"/>
    <cellStyle name="Percent 2" xfId="25" xr:uid="{0BD0F9F8-CBFB-4FEA-A8BD-C9D87204F875}"/>
    <cellStyle name="Percent 2 11" xfId="101" xr:uid="{76E4CAD8-3531-47BC-ACB2-BC1E0663CB7D}"/>
    <cellStyle name="Percent 2 2" xfId="94" xr:uid="{4F4E21DB-3E01-4CCF-9861-60C400085F71}"/>
    <cellStyle name="Percent 2 3" xfId="73" xr:uid="{35D61473-2FEB-424A-B111-FBDAB91AB83C}"/>
    <cellStyle name="Percent 2 4" xfId="147" xr:uid="{F9AB73BC-7DFC-46D4-96E6-20579570A6F6}"/>
    <cellStyle name="Percent 3" xfId="83" xr:uid="{D96EDEEC-49E6-4A70-926D-603BDAFF312E}"/>
    <cellStyle name="Percent 3 2" xfId="130" xr:uid="{9DD2104E-A17C-4955-969C-329874F29EF9}"/>
    <cellStyle name="Percent 3 3" xfId="115" xr:uid="{EC9F6B8D-5B68-428A-B6DB-445915691D7E}"/>
    <cellStyle name="Percent 3 4" xfId="149" xr:uid="{71FF59C9-106D-4CE3-9CD2-A4D0611BBA5A}"/>
    <cellStyle name="Percent 4" xfId="140" xr:uid="{38141BB0-664C-4322-A110-9D90526A7E09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58462-764E-4283-ACD1-78201035A97F}">
  <dimension ref="A1:M182"/>
  <sheetViews>
    <sheetView topLeftCell="A120" zoomScale="110" zoomScaleNormal="110" zoomScaleSheetLayoutView="90" workbookViewId="0">
      <selection activeCell="Q133" sqref="Q133"/>
    </sheetView>
  </sheetViews>
  <sheetFormatPr defaultColWidth="9.42578125" defaultRowHeight="16.5" customHeight="1"/>
  <cols>
    <col min="1" max="3" width="1.5703125" style="9" customWidth="1"/>
    <col min="4" max="4" width="42.85546875" style="9" customWidth="1"/>
    <col min="5" max="5" width="6.7109375" style="9" customWidth="1"/>
    <col min="6" max="6" width="1" style="9" customWidth="1"/>
    <col min="7" max="7" width="13.42578125" style="9" customWidth="1"/>
    <col min="8" max="8" width="1" style="9" customWidth="1"/>
    <col min="9" max="9" width="13.42578125" style="9" customWidth="1"/>
    <col min="10" max="10" width="1" style="9" customWidth="1"/>
    <col min="11" max="11" width="13.42578125" style="9" customWidth="1"/>
    <col min="12" max="12" width="1" style="9" customWidth="1"/>
    <col min="13" max="13" width="13.42578125" style="9" customWidth="1"/>
    <col min="14" max="16384" width="9.42578125" style="9"/>
  </cols>
  <sheetData>
    <row r="1" spans="1:13" ht="16.5" customHeight="1">
      <c r="A1" s="4" t="s">
        <v>0</v>
      </c>
      <c r="B1" s="5"/>
      <c r="C1" s="5"/>
      <c r="D1" s="5"/>
      <c r="E1" s="5"/>
      <c r="F1" s="5"/>
      <c r="G1" s="6"/>
      <c r="H1" s="7"/>
      <c r="I1" s="8"/>
      <c r="J1" s="7"/>
      <c r="K1" s="8"/>
      <c r="L1" s="7"/>
      <c r="M1" s="8"/>
    </row>
    <row r="2" spans="1:13" ht="16.5" customHeight="1">
      <c r="A2" s="10" t="s">
        <v>1</v>
      </c>
      <c r="B2" s="5"/>
      <c r="C2" s="5"/>
      <c r="D2" s="5"/>
      <c r="E2" s="5"/>
      <c r="F2" s="5"/>
      <c r="G2" s="6"/>
      <c r="H2" s="7"/>
      <c r="I2" s="8"/>
      <c r="J2" s="7"/>
      <c r="K2" s="8"/>
      <c r="L2" s="7"/>
      <c r="M2" s="8"/>
    </row>
    <row r="3" spans="1:13" ht="16.5" customHeight="1">
      <c r="A3" s="11" t="s">
        <v>248</v>
      </c>
      <c r="B3" s="12"/>
      <c r="C3" s="12"/>
      <c r="D3" s="12"/>
      <c r="E3" s="12"/>
      <c r="F3" s="12"/>
      <c r="G3" s="13"/>
      <c r="H3" s="14"/>
      <c r="I3" s="15"/>
      <c r="J3" s="14"/>
      <c r="K3" s="15"/>
      <c r="L3" s="14"/>
      <c r="M3" s="15"/>
    </row>
    <row r="4" spans="1:13" ht="16.5" customHeight="1">
      <c r="A4" s="16"/>
      <c r="B4" s="16"/>
      <c r="C4" s="5"/>
      <c r="D4" s="5"/>
      <c r="E4" s="16"/>
      <c r="F4" s="16"/>
      <c r="G4" s="6"/>
      <c r="H4" s="17"/>
      <c r="I4" s="18"/>
      <c r="J4" s="17"/>
      <c r="K4" s="6"/>
      <c r="L4" s="17"/>
      <c r="M4" s="6"/>
    </row>
    <row r="5" spans="1:13" ht="16.5" customHeight="1">
      <c r="A5" s="16"/>
      <c r="B5" s="16"/>
      <c r="C5" s="5"/>
      <c r="D5" s="5"/>
      <c r="E5" s="16"/>
      <c r="F5" s="16"/>
      <c r="G5" s="6"/>
      <c r="H5" s="17"/>
      <c r="I5" s="18"/>
      <c r="J5" s="17"/>
      <c r="K5" s="6"/>
      <c r="L5" s="17"/>
      <c r="M5" s="6"/>
    </row>
    <row r="6" spans="1:13" ht="16.149999999999999" customHeight="1">
      <c r="A6" s="16"/>
      <c r="B6" s="16"/>
      <c r="C6" s="5"/>
      <c r="D6" s="5"/>
      <c r="E6" s="16"/>
      <c r="F6" s="16"/>
      <c r="G6" s="114" t="s">
        <v>2</v>
      </c>
      <c r="H6" s="114"/>
      <c r="I6" s="114"/>
      <c r="J6" s="20"/>
      <c r="K6" s="114" t="s">
        <v>3</v>
      </c>
      <c r="L6" s="114"/>
      <c r="M6" s="114"/>
    </row>
    <row r="7" spans="1:13" ht="16.149999999999999" customHeight="1">
      <c r="A7" s="16"/>
      <c r="B7" s="16"/>
      <c r="C7" s="5"/>
      <c r="D7" s="5"/>
      <c r="E7" s="16"/>
      <c r="F7" s="16"/>
      <c r="G7" s="115" t="s">
        <v>4</v>
      </c>
      <c r="H7" s="115"/>
      <c r="I7" s="115"/>
      <c r="J7" s="20"/>
      <c r="K7" s="115" t="s">
        <v>4</v>
      </c>
      <c r="L7" s="115"/>
      <c r="M7" s="115"/>
    </row>
    <row r="8" spans="1:13" ht="16.149999999999999" customHeight="1">
      <c r="A8" s="16"/>
      <c r="B8" s="16"/>
      <c r="C8" s="5"/>
      <c r="D8" s="5"/>
      <c r="E8" s="16"/>
      <c r="F8" s="16"/>
      <c r="G8" s="21" t="s">
        <v>5</v>
      </c>
      <c r="H8" s="19"/>
      <c r="I8" s="21" t="s">
        <v>6</v>
      </c>
      <c r="J8" s="20"/>
      <c r="K8" s="21" t="s">
        <v>5</v>
      </c>
      <c r="L8" s="19"/>
      <c r="M8" s="21" t="s">
        <v>6</v>
      </c>
    </row>
    <row r="9" spans="1:13" ht="16.149999999999999" customHeight="1">
      <c r="A9" s="16"/>
      <c r="B9" s="16"/>
      <c r="C9" s="5"/>
      <c r="D9" s="5"/>
      <c r="E9" s="16"/>
      <c r="F9" s="16"/>
      <c r="G9" s="22" t="s">
        <v>249</v>
      </c>
      <c r="H9" s="23"/>
      <c r="I9" s="22" t="s">
        <v>7</v>
      </c>
      <c r="J9" s="23"/>
      <c r="K9" s="22" t="s">
        <v>249</v>
      </c>
      <c r="L9" s="23"/>
      <c r="M9" s="22" t="s">
        <v>7</v>
      </c>
    </row>
    <row r="10" spans="1:13" ht="16.149999999999999" customHeight="1">
      <c r="A10" s="16"/>
      <c r="B10" s="16"/>
      <c r="C10" s="5"/>
      <c r="D10" s="5"/>
      <c r="E10" s="16"/>
      <c r="F10" s="16"/>
      <c r="G10" s="22" t="s">
        <v>8</v>
      </c>
      <c r="H10" s="23"/>
      <c r="I10" s="22" t="s">
        <v>9</v>
      </c>
      <c r="J10" s="23"/>
      <c r="K10" s="22" t="s">
        <v>8</v>
      </c>
      <c r="L10" s="23"/>
      <c r="M10" s="22" t="s">
        <v>9</v>
      </c>
    </row>
    <row r="11" spans="1:13" ht="16.149999999999999" customHeight="1">
      <c r="A11" s="16"/>
      <c r="B11" s="16"/>
      <c r="C11" s="5"/>
      <c r="D11" s="5"/>
      <c r="E11" s="24" t="s">
        <v>10</v>
      </c>
      <c r="F11" s="16"/>
      <c r="G11" s="25" t="s">
        <v>11</v>
      </c>
      <c r="H11" s="16"/>
      <c r="I11" s="25" t="s">
        <v>11</v>
      </c>
      <c r="J11" s="16"/>
      <c r="K11" s="25" t="s">
        <v>11</v>
      </c>
      <c r="L11" s="16"/>
      <c r="M11" s="25" t="s">
        <v>11</v>
      </c>
    </row>
    <row r="12" spans="1:13" ht="15" customHeight="1">
      <c r="A12" s="16"/>
      <c r="B12" s="16"/>
      <c r="C12" s="5"/>
      <c r="D12" s="5"/>
      <c r="E12" s="26"/>
      <c r="F12" s="16"/>
      <c r="G12" s="27"/>
      <c r="H12" s="16"/>
      <c r="I12" s="27"/>
      <c r="J12" s="16"/>
      <c r="K12" s="27"/>
      <c r="L12" s="16"/>
      <c r="M12" s="27"/>
    </row>
    <row r="13" spans="1:13" ht="16.149999999999999" customHeight="1">
      <c r="A13" s="4" t="s">
        <v>12</v>
      </c>
      <c r="B13" s="16"/>
      <c r="C13" s="5"/>
      <c r="D13" s="5"/>
      <c r="E13" s="26"/>
      <c r="F13" s="5"/>
      <c r="G13" s="28"/>
      <c r="H13" s="7"/>
      <c r="I13" s="28"/>
      <c r="J13" s="29"/>
      <c r="K13" s="28"/>
      <c r="L13" s="7"/>
      <c r="M13" s="28"/>
    </row>
    <row r="14" spans="1:13" ht="15" customHeight="1">
      <c r="A14" s="4"/>
      <c r="B14" s="16"/>
      <c r="C14" s="5"/>
      <c r="D14" s="5"/>
      <c r="E14" s="26"/>
      <c r="F14" s="5"/>
      <c r="G14" s="28"/>
      <c r="H14" s="7"/>
      <c r="I14" s="28"/>
      <c r="J14" s="29"/>
      <c r="K14" s="28"/>
      <c r="L14" s="7"/>
      <c r="M14" s="28"/>
    </row>
    <row r="15" spans="1:13" ht="16.149999999999999" customHeight="1">
      <c r="A15" s="4" t="s">
        <v>13</v>
      </c>
      <c r="B15" s="16"/>
      <c r="C15" s="30"/>
      <c r="D15" s="30"/>
      <c r="E15" s="31"/>
      <c r="F15" s="31"/>
      <c r="G15" s="6"/>
      <c r="H15" s="17"/>
      <c r="I15" s="6"/>
      <c r="J15" s="32"/>
      <c r="K15" s="6"/>
      <c r="L15" s="17"/>
      <c r="M15" s="6"/>
    </row>
    <row r="16" spans="1:13" ht="15" customHeight="1">
      <c r="A16" s="4"/>
      <c r="B16" s="16"/>
      <c r="C16" s="30"/>
      <c r="D16" s="30"/>
      <c r="E16" s="31"/>
      <c r="F16" s="31"/>
      <c r="G16" s="6"/>
      <c r="H16" s="17"/>
      <c r="J16" s="32"/>
      <c r="K16" s="6"/>
      <c r="L16" s="17"/>
      <c r="M16" s="6"/>
    </row>
    <row r="17" spans="1:13" ht="16.149999999999999" customHeight="1">
      <c r="A17" s="16" t="s">
        <v>14</v>
      </c>
      <c r="B17" s="16"/>
      <c r="C17" s="30"/>
      <c r="D17" s="30"/>
      <c r="E17" s="31"/>
      <c r="F17" s="31"/>
      <c r="G17" s="33">
        <v>1945496</v>
      </c>
      <c r="H17" s="33"/>
      <c r="I17" s="6">
        <v>2522199</v>
      </c>
      <c r="J17" s="33"/>
      <c r="K17" s="33">
        <v>813299</v>
      </c>
      <c r="L17" s="33"/>
      <c r="M17" s="33">
        <v>136130</v>
      </c>
    </row>
    <row r="18" spans="1:13" ht="16.149999999999999" customHeight="1">
      <c r="A18" s="16" t="s">
        <v>15</v>
      </c>
      <c r="B18" s="16"/>
      <c r="C18" s="30"/>
      <c r="D18" s="30"/>
      <c r="E18" s="31"/>
      <c r="F18" s="31"/>
      <c r="G18" s="33">
        <v>222280</v>
      </c>
      <c r="H18" s="33"/>
      <c r="I18" s="33">
        <v>32298</v>
      </c>
      <c r="J18" s="33"/>
      <c r="K18" s="33">
        <v>0</v>
      </c>
      <c r="L18" s="33"/>
      <c r="M18" s="33">
        <v>0</v>
      </c>
    </row>
    <row r="19" spans="1:13" ht="16.149999999999999" customHeight="1">
      <c r="A19" s="16" t="s">
        <v>16</v>
      </c>
      <c r="B19" s="16"/>
      <c r="C19" s="30"/>
      <c r="D19" s="30"/>
      <c r="E19" s="31"/>
      <c r="F19" s="31"/>
      <c r="G19" s="33"/>
      <c r="H19" s="33"/>
      <c r="I19" s="33"/>
      <c r="J19" s="33"/>
      <c r="K19" s="33"/>
      <c r="L19" s="33"/>
      <c r="M19" s="33"/>
    </row>
    <row r="20" spans="1:13" ht="16.149999999999999" customHeight="1">
      <c r="A20" s="16"/>
      <c r="B20" s="16" t="s">
        <v>17</v>
      </c>
      <c r="C20" s="30"/>
      <c r="D20" s="30"/>
      <c r="E20" s="31">
        <v>5</v>
      </c>
      <c r="F20" s="31"/>
      <c r="G20" s="33">
        <v>1191036</v>
      </c>
      <c r="H20" s="33"/>
      <c r="I20" s="33">
        <v>3248156</v>
      </c>
      <c r="J20" s="33"/>
      <c r="K20" s="33">
        <v>203463</v>
      </c>
      <c r="L20" s="33"/>
      <c r="M20" s="33">
        <v>2144309</v>
      </c>
    </row>
    <row r="21" spans="1:13" ht="16.149999999999999" customHeight="1">
      <c r="A21" s="16" t="s">
        <v>18</v>
      </c>
      <c r="B21" s="16"/>
      <c r="C21" s="30"/>
      <c r="D21" s="30"/>
      <c r="E21" s="31">
        <v>6</v>
      </c>
      <c r="F21" s="31"/>
      <c r="G21" s="33">
        <v>946711</v>
      </c>
      <c r="H21" s="33"/>
      <c r="I21" s="33">
        <v>1453249</v>
      </c>
      <c r="J21" s="33"/>
      <c r="K21" s="33">
        <v>517557</v>
      </c>
      <c r="L21" s="33"/>
      <c r="M21" s="33">
        <v>933072</v>
      </c>
    </row>
    <row r="22" spans="1:13" ht="16.149999999999999" customHeight="1">
      <c r="A22" s="16" t="s">
        <v>19</v>
      </c>
      <c r="B22" s="16"/>
      <c r="C22" s="30"/>
      <c r="D22" s="30"/>
      <c r="E22" s="31">
        <v>8</v>
      </c>
      <c r="F22" s="31"/>
      <c r="G22" s="33">
        <v>2692</v>
      </c>
      <c r="H22" s="33"/>
      <c r="I22" s="33">
        <v>3910</v>
      </c>
      <c r="J22" s="33"/>
      <c r="K22" s="33">
        <v>0</v>
      </c>
      <c r="L22" s="33"/>
      <c r="M22" s="33">
        <v>0</v>
      </c>
    </row>
    <row r="23" spans="1:13" ht="16.149999999999999" customHeight="1">
      <c r="A23" s="16" t="s">
        <v>20</v>
      </c>
      <c r="B23" s="16"/>
      <c r="C23" s="30"/>
      <c r="D23" s="30"/>
      <c r="E23" s="31" t="s">
        <v>21</v>
      </c>
      <c r="F23" s="31"/>
      <c r="G23" s="33">
        <v>0</v>
      </c>
      <c r="H23" s="33"/>
      <c r="I23" s="33">
        <v>0</v>
      </c>
      <c r="J23" s="33"/>
      <c r="K23" s="33">
        <v>9332</v>
      </c>
      <c r="L23" s="33"/>
      <c r="M23" s="33">
        <v>1623430</v>
      </c>
    </row>
    <row r="24" spans="1:13" ht="16.149999999999999" customHeight="1">
      <c r="A24" s="16" t="s">
        <v>22</v>
      </c>
      <c r="B24" s="16"/>
      <c r="C24" s="30"/>
      <c r="D24" s="30"/>
      <c r="E24" s="31" t="s">
        <v>23</v>
      </c>
      <c r="F24" s="31"/>
      <c r="G24" s="33">
        <v>0</v>
      </c>
      <c r="H24" s="33"/>
      <c r="I24" s="33">
        <v>0</v>
      </c>
      <c r="J24" s="33"/>
      <c r="K24" s="33">
        <v>110000</v>
      </c>
      <c r="L24" s="33"/>
      <c r="M24" s="33">
        <v>110000</v>
      </c>
    </row>
    <row r="25" spans="1:13" ht="16.149999999999999" customHeight="1">
      <c r="A25" s="16" t="s">
        <v>24</v>
      </c>
      <c r="B25" s="16"/>
      <c r="C25" s="30"/>
      <c r="D25" s="30"/>
      <c r="E25" s="31" t="s">
        <v>23</v>
      </c>
      <c r="F25" s="31"/>
      <c r="G25" s="33">
        <v>2205</v>
      </c>
      <c r="H25" s="33"/>
      <c r="I25" s="33">
        <v>4410</v>
      </c>
      <c r="J25" s="33"/>
      <c r="K25" s="33">
        <v>2205</v>
      </c>
      <c r="L25" s="33"/>
      <c r="M25" s="33">
        <v>4410</v>
      </c>
    </row>
    <row r="26" spans="1:13" ht="16.149999999999999" customHeight="1">
      <c r="A26" s="16" t="s">
        <v>255</v>
      </c>
      <c r="B26" s="16"/>
      <c r="C26" s="30"/>
      <c r="D26" s="30"/>
      <c r="E26" s="31">
        <v>5</v>
      </c>
      <c r="F26" s="31"/>
      <c r="G26" s="33">
        <v>617</v>
      </c>
      <c r="H26" s="33"/>
      <c r="I26" s="33">
        <v>0</v>
      </c>
      <c r="J26" s="33"/>
      <c r="K26" s="33">
        <v>0</v>
      </c>
      <c r="L26" s="33"/>
      <c r="M26" s="33">
        <v>0</v>
      </c>
    </row>
    <row r="27" spans="1:13" ht="16.149999999999999" customHeight="1">
      <c r="A27" s="16" t="s">
        <v>25</v>
      </c>
      <c r="B27" s="16"/>
      <c r="C27" s="30"/>
      <c r="D27" s="30"/>
      <c r="E27" s="31">
        <v>7</v>
      </c>
      <c r="F27" s="31"/>
      <c r="G27" s="33">
        <v>15990566</v>
      </c>
      <c r="H27" s="33"/>
      <c r="I27" s="33">
        <v>12920182</v>
      </c>
      <c r="J27" s="33"/>
      <c r="K27" s="33">
        <v>9484361</v>
      </c>
      <c r="L27" s="33"/>
      <c r="M27" s="33">
        <v>5941163</v>
      </c>
    </row>
    <row r="28" spans="1:13" ht="16.149999999999999" customHeight="1">
      <c r="A28" s="16" t="s">
        <v>26</v>
      </c>
      <c r="B28" s="16"/>
      <c r="C28" s="30"/>
      <c r="D28" s="30"/>
      <c r="E28" s="31"/>
      <c r="F28" s="31"/>
      <c r="G28" s="34">
        <v>850809</v>
      </c>
      <c r="H28" s="33"/>
      <c r="I28" s="13">
        <v>918709</v>
      </c>
      <c r="J28" s="33"/>
      <c r="K28" s="34">
        <v>57832</v>
      </c>
      <c r="L28" s="33"/>
      <c r="M28" s="34">
        <v>10494</v>
      </c>
    </row>
    <row r="29" spans="1:13" ht="15" customHeight="1">
      <c r="A29" s="16"/>
      <c r="B29" s="16"/>
      <c r="C29" s="30"/>
      <c r="D29" s="30"/>
      <c r="E29" s="31"/>
      <c r="F29" s="31"/>
      <c r="G29" s="6"/>
      <c r="H29" s="33"/>
      <c r="I29" s="6"/>
      <c r="J29" s="33"/>
      <c r="K29" s="6"/>
      <c r="L29" s="33"/>
      <c r="M29" s="6"/>
    </row>
    <row r="30" spans="1:13" ht="16.149999999999999" customHeight="1">
      <c r="A30" s="4" t="s">
        <v>27</v>
      </c>
      <c r="B30" s="16"/>
      <c r="C30" s="30"/>
      <c r="D30" s="30"/>
      <c r="E30" s="31"/>
      <c r="F30" s="31"/>
      <c r="G30" s="13">
        <f>SUM(G17:G28)</f>
        <v>21152412</v>
      </c>
      <c r="H30" s="33"/>
      <c r="I30" s="13">
        <f>SUM(I17:I28)</f>
        <v>21103113</v>
      </c>
      <c r="J30" s="33"/>
      <c r="K30" s="13">
        <f>SUM(K17:K28)</f>
        <v>11198049</v>
      </c>
      <c r="L30" s="33"/>
      <c r="M30" s="13">
        <f>SUM(M17:M28)</f>
        <v>10903008</v>
      </c>
    </row>
    <row r="31" spans="1:13" ht="15" customHeight="1">
      <c r="A31" s="4"/>
      <c r="B31" s="16"/>
      <c r="C31" s="30"/>
      <c r="D31" s="30"/>
      <c r="E31" s="31"/>
      <c r="F31" s="31"/>
      <c r="G31" s="6"/>
      <c r="H31" s="33"/>
      <c r="I31" s="6"/>
      <c r="J31" s="33"/>
      <c r="K31" s="6"/>
      <c r="L31" s="33"/>
      <c r="M31" s="6"/>
    </row>
    <row r="32" spans="1:13" ht="16.149999999999999" customHeight="1">
      <c r="A32" s="4" t="s">
        <v>28</v>
      </c>
      <c r="B32" s="16"/>
      <c r="C32" s="30"/>
      <c r="D32" s="30"/>
      <c r="E32" s="31"/>
      <c r="F32" s="31"/>
      <c r="G32" s="6"/>
      <c r="H32" s="33"/>
      <c r="I32" s="6"/>
      <c r="J32" s="33"/>
      <c r="K32" s="6"/>
      <c r="L32" s="33"/>
      <c r="M32" s="6"/>
    </row>
    <row r="33" spans="1:13" ht="15" customHeight="1">
      <c r="A33" s="4"/>
      <c r="B33" s="16"/>
      <c r="C33" s="30"/>
      <c r="D33" s="30"/>
      <c r="E33" s="31"/>
      <c r="F33" s="31"/>
      <c r="G33" s="6"/>
      <c r="H33" s="32"/>
      <c r="I33" s="6"/>
      <c r="J33" s="33"/>
      <c r="K33" s="6"/>
      <c r="L33" s="33"/>
      <c r="M33" s="6"/>
    </row>
    <row r="34" spans="1:13" ht="16.149999999999999" customHeight="1">
      <c r="A34" s="16" t="s">
        <v>232</v>
      </c>
      <c r="B34" s="35"/>
      <c r="C34" s="36"/>
      <c r="D34" s="36"/>
      <c r="E34" s="31">
        <v>8</v>
      </c>
      <c r="F34" s="31"/>
      <c r="G34" s="33">
        <v>444961</v>
      </c>
      <c r="H34" s="33"/>
      <c r="I34" s="33">
        <v>438863</v>
      </c>
      <c r="J34" s="33"/>
      <c r="K34" s="33">
        <v>0</v>
      </c>
      <c r="L34" s="33"/>
      <c r="M34" s="33">
        <v>0</v>
      </c>
    </row>
    <row r="35" spans="1:13" ht="16.149999999999999" customHeight="1">
      <c r="A35" s="35" t="s">
        <v>29</v>
      </c>
      <c r="B35" s="16"/>
      <c r="C35" s="36"/>
      <c r="D35" s="36"/>
      <c r="E35" s="31"/>
      <c r="F35" s="31"/>
      <c r="G35" s="33">
        <v>91971</v>
      </c>
      <c r="H35" s="33"/>
      <c r="I35" s="33">
        <v>100434</v>
      </c>
      <c r="J35" s="33"/>
      <c r="K35" s="33">
        <v>0</v>
      </c>
      <c r="L35" s="33"/>
      <c r="M35" s="33">
        <v>0</v>
      </c>
    </row>
    <row r="36" spans="1:13" ht="16.149999999999999" customHeight="1">
      <c r="A36" s="35" t="s">
        <v>30</v>
      </c>
      <c r="B36" s="16"/>
      <c r="C36" s="36"/>
      <c r="D36" s="36"/>
      <c r="E36" s="31"/>
      <c r="F36" s="31"/>
      <c r="G36" s="33">
        <v>0</v>
      </c>
      <c r="H36" s="33"/>
      <c r="I36" s="33">
        <v>0</v>
      </c>
      <c r="J36" s="33"/>
      <c r="K36" s="33">
        <v>3657543</v>
      </c>
      <c r="L36" s="33"/>
      <c r="M36" s="33">
        <v>3660093</v>
      </c>
    </row>
    <row r="37" spans="1:13" ht="16.149999999999999" customHeight="1">
      <c r="A37" s="35" t="s">
        <v>31</v>
      </c>
      <c r="B37" s="16"/>
      <c r="C37" s="36"/>
      <c r="D37" s="36"/>
      <c r="E37" s="31">
        <v>9</v>
      </c>
      <c r="F37" s="31"/>
      <c r="G37" s="33">
        <v>254938</v>
      </c>
      <c r="H37" s="33"/>
      <c r="I37" s="33">
        <v>250852</v>
      </c>
      <c r="J37" s="33"/>
      <c r="K37" s="33">
        <v>429471</v>
      </c>
      <c r="L37" s="33"/>
      <c r="M37" s="33">
        <v>409102</v>
      </c>
    </row>
    <row r="38" spans="1:13" ht="16.149999999999999" customHeight="1">
      <c r="A38" s="35" t="s">
        <v>32</v>
      </c>
      <c r="B38" s="16"/>
      <c r="C38" s="36"/>
      <c r="D38" s="36"/>
      <c r="E38" s="31">
        <v>10</v>
      </c>
      <c r="F38" s="31"/>
      <c r="G38" s="33">
        <v>5902297</v>
      </c>
      <c r="H38" s="33"/>
      <c r="I38" s="33">
        <v>5476356</v>
      </c>
      <c r="J38" s="33"/>
      <c r="K38" s="33">
        <v>0</v>
      </c>
      <c r="L38" s="33"/>
      <c r="M38" s="33">
        <v>0</v>
      </c>
    </row>
    <row r="39" spans="1:13" ht="16.149999999999999" customHeight="1">
      <c r="A39" s="35" t="s">
        <v>33</v>
      </c>
      <c r="B39" s="16"/>
      <c r="C39" s="36"/>
      <c r="D39" s="36"/>
      <c r="E39" s="31" t="s">
        <v>23</v>
      </c>
      <c r="F39" s="31"/>
      <c r="G39" s="33">
        <v>0</v>
      </c>
      <c r="H39" s="33"/>
      <c r="I39" s="33">
        <v>0</v>
      </c>
      <c r="J39" s="33"/>
      <c r="K39" s="33">
        <v>950000</v>
      </c>
      <c r="L39" s="33"/>
      <c r="M39" s="33">
        <v>950000</v>
      </c>
    </row>
    <row r="40" spans="1:13" ht="16.149999999999999" customHeight="1">
      <c r="A40" s="35" t="s">
        <v>34</v>
      </c>
      <c r="B40" s="16"/>
      <c r="C40" s="36"/>
      <c r="D40" s="36"/>
      <c r="E40" s="31" t="s">
        <v>23</v>
      </c>
      <c r="F40" s="31"/>
      <c r="G40" s="33">
        <v>15435</v>
      </c>
      <c r="H40" s="33"/>
      <c r="I40" s="33">
        <v>15435</v>
      </c>
      <c r="J40" s="33"/>
      <c r="K40" s="33">
        <v>15435</v>
      </c>
      <c r="L40" s="33"/>
      <c r="M40" s="33">
        <v>15435</v>
      </c>
    </row>
    <row r="41" spans="1:13" ht="16.149999999999999" customHeight="1">
      <c r="A41" s="35" t="s">
        <v>35</v>
      </c>
      <c r="B41" s="16"/>
      <c r="C41" s="36"/>
      <c r="D41" s="36"/>
      <c r="E41" s="31">
        <v>11</v>
      </c>
      <c r="F41" s="31"/>
      <c r="G41" s="33">
        <v>6954868</v>
      </c>
      <c r="H41" s="33"/>
      <c r="I41" s="33">
        <v>6408613</v>
      </c>
      <c r="J41" s="33"/>
      <c r="K41" s="33">
        <v>1278241</v>
      </c>
      <c r="L41" s="33"/>
      <c r="M41" s="33">
        <v>1263028</v>
      </c>
    </row>
    <row r="42" spans="1:13" ht="16.149999999999999" customHeight="1">
      <c r="A42" s="35" t="s">
        <v>36</v>
      </c>
      <c r="B42" s="16"/>
      <c r="C42" s="36"/>
      <c r="D42" s="36"/>
      <c r="E42" s="31">
        <v>11</v>
      </c>
      <c r="F42" s="31"/>
      <c r="G42" s="33">
        <v>2732924</v>
      </c>
      <c r="H42" s="33"/>
      <c r="I42" s="33">
        <v>2796186</v>
      </c>
      <c r="J42" s="33"/>
      <c r="K42" s="33">
        <v>140549</v>
      </c>
      <c r="L42" s="33"/>
      <c r="M42" s="33">
        <v>143603</v>
      </c>
    </row>
    <row r="43" spans="1:13" ht="16.149999999999999" customHeight="1">
      <c r="A43" s="35" t="s">
        <v>37</v>
      </c>
      <c r="B43" s="16"/>
      <c r="C43" s="36"/>
      <c r="D43" s="36"/>
      <c r="E43" s="31">
        <v>11</v>
      </c>
      <c r="F43" s="31"/>
      <c r="G43" s="33">
        <v>727725</v>
      </c>
      <c r="H43" s="33"/>
      <c r="I43" s="33">
        <v>610418</v>
      </c>
      <c r="J43" s="33"/>
      <c r="K43" s="33">
        <v>30503</v>
      </c>
      <c r="L43" s="33"/>
      <c r="M43" s="33">
        <v>25184</v>
      </c>
    </row>
    <row r="44" spans="1:13" ht="16.149999999999999" customHeight="1">
      <c r="A44" s="35" t="s">
        <v>38</v>
      </c>
      <c r="B44" s="16"/>
      <c r="C44" s="36"/>
      <c r="D44" s="36"/>
      <c r="E44" s="31"/>
      <c r="F44" s="31"/>
      <c r="G44" s="33">
        <v>1290953</v>
      </c>
      <c r="H44" s="33"/>
      <c r="I44" s="33">
        <v>1865488</v>
      </c>
      <c r="J44" s="33"/>
      <c r="K44" s="33">
        <v>436005</v>
      </c>
      <c r="L44" s="33"/>
      <c r="M44" s="33">
        <v>473397</v>
      </c>
    </row>
    <row r="45" spans="1:13" ht="16.149999999999999" customHeight="1">
      <c r="A45" s="35" t="s">
        <v>228</v>
      </c>
      <c r="B45" s="16"/>
      <c r="C45" s="36"/>
      <c r="D45" s="36"/>
      <c r="E45" s="31">
        <v>12</v>
      </c>
      <c r="F45" s="31"/>
      <c r="G45" s="33">
        <v>21615162</v>
      </c>
      <c r="H45" s="33"/>
      <c r="I45" s="33">
        <v>18132206</v>
      </c>
      <c r="J45" s="33"/>
      <c r="K45" s="33">
        <v>14346244</v>
      </c>
      <c r="L45" s="33"/>
      <c r="M45" s="33">
        <v>14071908</v>
      </c>
    </row>
    <row r="46" spans="1:13" ht="16.149999999999999" customHeight="1">
      <c r="A46" s="35" t="s">
        <v>39</v>
      </c>
      <c r="B46" s="16"/>
      <c r="C46" s="36"/>
      <c r="D46" s="36"/>
      <c r="E46" s="37"/>
      <c r="F46" s="31"/>
      <c r="G46" s="33">
        <v>6267524</v>
      </c>
      <c r="H46" s="33"/>
      <c r="I46" s="33">
        <v>6815347</v>
      </c>
      <c r="J46" s="33"/>
      <c r="K46" s="33">
        <v>0</v>
      </c>
      <c r="L46" s="33"/>
      <c r="M46" s="33">
        <v>0</v>
      </c>
    </row>
    <row r="47" spans="1:13" ht="16.149999999999999" customHeight="1">
      <c r="A47" s="35" t="s">
        <v>40</v>
      </c>
      <c r="B47" s="16"/>
      <c r="C47" s="36"/>
      <c r="D47" s="36"/>
      <c r="E47" s="37"/>
      <c r="F47" s="31"/>
      <c r="G47" s="33">
        <v>158281</v>
      </c>
      <c r="H47" s="33"/>
      <c r="I47" s="33">
        <v>173396</v>
      </c>
      <c r="J47" s="33"/>
      <c r="K47" s="33">
        <v>0</v>
      </c>
      <c r="L47" s="33"/>
      <c r="M47" s="33">
        <v>0</v>
      </c>
    </row>
    <row r="48" spans="1:13" ht="16.149999999999999" customHeight="1">
      <c r="A48" s="35" t="s">
        <v>41</v>
      </c>
      <c r="B48" s="16"/>
      <c r="C48" s="36"/>
      <c r="D48" s="36"/>
      <c r="E48" s="37"/>
      <c r="F48" s="31"/>
      <c r="G48" s="33">
        <v>128617</v>
      </c>
      <c r="H48" s="33"/>
      <c r="I48" s="33">
        <v>140453</v>
      </c>
      <c r="J48" s="33"/>
      <c r="K48" s="33">
        <v>0</v>
      </c>
      <c r="L48" s="33"/>
      <c r="M48" s="33">
        <v>0</v>
      </c>
    </row>
    <row r="49" spans="1:13" ht="16.149999999999999" customHeight="1">
      <c r="A49" s="35" t="s">
        <v>42</v>
      </c>
      <c r="B49" s="16"/>
      <c r="C49" s="36"/>
      <c r="D49" s="36"/>
      <c r="E49" s="37"/>
      <c r="F49" s="31"/>
      <c r="G49" s="33">
        <v>120687</v>
      </c>
      <c r="H49" s="33"/>
      <c r="I49" s="33">
        <v>80449</v>
      </c>
      <c r="J49" s="33"/>
      <c r="K49" s="33">
        <v>69290</v>
      </c>
      <c r="L49" s="33"/>
      <c r="M49" s="33">
        <v>44946</v>
      </c>
    </row>
    <row r="50" spans="1:13" ht="16.149999999999999" customHeight="1">
      <c r="A50" s="35" t="s">
        <v>43</v>
      </c>
      <c r="B50" s="16"/>
      <c r="C50" s="36"/>
      <c r="D50" s="36"/>
      <c r="E50" s="37"/>
      <c r="F50" s="31"/>
      <c r="G50" s="1">
        <v>667312</v>
      </c>
      <c r="H50" s="33"/>
      <c r="I50" s="1">
        <v>533306</v>
      </c>
      <c r="J50" s="33"/>
      <c r="K50" s="1">
        <v>136390</v>
      </c>
      <c r="L50" s="33"/>
      <c r="M50" s="1">
        <v>104162</v>
      </c>
    </row>
    <row r="51" spans="1:13" ht="15" customHeight="1">
      <c r="A51" s="35"/>
      <c r="B51" s="16"/>
      <c r="C51" s="36"/>
      <c r="D51" s="36"/>
      <c r="E51" s="31"/>
      <c r="F51" s="31"/>
      <c r="G51" s="38"/>
      <c r="H51" s="32"/>
      <c r="I51" s="38"/>
      <c r="J51" s="32"/>
      <c r="K51" s="38"/>
      <c r="L51" s="32"/>
      <c r="M51" s="38"/>
    </row>
    <row r="52" spans="1:13" ht="16.149999999999999" customHeight="1">
      <c r="A52" s="39" t="s">
        <v>44</v>
      </c>
      <c r="B52" s="16"/>
      <c r="C52" s="36"/>
      <c r="D52" s="36"/>
      <c r="E52" s="31"/>
      <c r="F52" s="31"/>
      <c r="G52" s="13">
        <f>SUM(G34:G50)</f>
        <v>47373655</v>
      </c>
      <c r="H52" s="32"/>
      <c r="I52" s="13">
        <f>SUM(I34:I50)</f>
        <v>43837802</v>
      </c>
      <c r="J52" s="32"/>
      <c r="K52" s="13">
        <f>SUM(K34:K50)</f>
        <v>21489671</v>
      </c>
      <c r="L52" s="32"/>
      <c r="M52" s="13">
        <f>SUM(M34:M50)</f>
        <v>21160858</v>
      </c>
    </row>
    <row r="53" spans="1:13" ht="15" customHeight="1">
      <c r="A53" s="16"/>
      <c r="B53" s="16"/>
      <c r="C53" s="16"/>
      <c r="D53" s="16"/>
      <c r="E53" s="16"/>
      <c r="F53" s="16"/>
      <c r="G53" s="6"/>
      <c r="H53" s="32"/>
      <c r="I53" s="6"/>
      <c r="J53" s="32"/>
      <c r="K53" s="6"/>
      <c r="L53" s="32"/>
      <c r="M53" s="6"/>
    </row>
    <row r="54" spans="1:13" ht="16.149999999999999" customHeight="1" thickBot="1">
      <c r="A54" s="39" t="s">
        <v>45</v>
      </c>
      <c r="B54" s="35"/>
      <c r="C54" s="36"/>
      <c r="D54" s="36"/>
      <c r="E54" s="31"/>
      <c r="F54" s="31"/>
      <c r="G54" s="40">
        <f>G52+G30</f>
        <v>68526067</v>
      </c>
      <c r="H54" s="32"/>
      <c r="I54" s="40">
        <f>I52+I30</f>
        <v>64940915</v>
      </c>
      <c r="J54" s="32"/>
      <c r="K54" s="40">
        <f>K52+K30</f>
        <v>32687720</v>
      </c>
      <c r="L54" s="32"/>
      <c r="M54" s="40">
        <f>M52+M30</f>
        <v>32063866</v>
      </c>
    </row>
    <row r="55" spans="1:13" ht="16.149999999999999" customHeight="1" thickTop="1">
      <c r="A55" s="39"/>
      <c r="B55" s="35"/>
      <c r="C55" s="36"/>
      <c r="D55" s="36"/>
      <c r="E55" s="31"/>
      <c r="F55" s="31"/>
      <c r="G55" s="6"/>
      <c r="H55" s="32"/>
      <c r="I55" s="6"/>
      <c r="J55" s="32"/>
      <c r="K55" s="6"/>
      <c r="L55" s="32"/>
      <c r="M55" s="6"/>
    </row>
    <row r="56" spans="1:13" ht="16.149999999999999" customHeight="1">
      <c r="A56" s="39"/>
      <c r="B56" s="35"/>
      <c r="C56" s="36"/>
      <c r="D56" s="36"/>
      <c r="E56" s="31"/>
      <c r="F56" s="31"/>
      <c r="G56" s="6"/>
      <c r="H56" s="32"/>
      <c r="I56" s="6"/>
      <c r="J56" s="32"/>
      <c r="K56" s="6"/>
      <c r="L56" s="32"/>
      <c r="M56" s="6"/>
    </row>
    <row r="57" spans="1:13" ht="16.149999999999999" customHeight="1">
      <c r="A57" s="39"/>
      <c r="B57" s="35"/>
      <c r="C57" s="36"/>
      <c r="D57" s="36"/>
      <c r="E57" s="31"/>
      <c r="F57" s="31"/>
      <c r="G57" s="6"/>
      <c r="H57" s="32"/>
      <c r="I57" s="6"/>
      <c r="J57" s="32"/>
      <c r="K57" s="6"/>
      <c r="L57" s="32"/>
      <c r="M57" s="6"/>
    </row>
    <row r="58" spans="1:13" ht="16.149999999999999" customHeight="1">
      <c r="A58" s="39"/>
      <c r="B58" s="35"/>
      <c r="C58" s="36"/>
      <c r="D58" s="36"/>
      <c r="E58" s="31"/>
      <c r="F58" s="31"/>
      <c r="G58" s="6"/>
      <c r="H58" s="32"/>
      <c r="I58" s="6"/>
      <c r="J58" s="32"/>
      <c r="K58" s="6"/>
      <c r="L58" s="32"/>
      <c r="M58" s="6"/>
    </row>
    <row r="59" spans="1:13" ht="16.149999999999999" customHeight="1">
      <c r="A59" s="116" t="s">
        <v>46</v>
      </c>
      <c r="B59" s="116"/>
      <c r="C59" s="116"/>
      <c r="D59" s="116"/>
      <c r="E59" s="116"/>
      <c r="F59" s="116"/>
      <c r="G59" s="116"/>
      <c r="H59" s="116"/>
      <c r="I59" s="116"/>
      <c r="J59" s="116"/>
      <c r="K59" s="116"/>
      <c r="L59" s="116"/>
      <c r="M59" s="116"/>
    </row>
    <row r="60" spans="1:13" ht="16.149999999999999" customHeight="1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</row>
    <row r="61" spans="1:13" ht="9.75" customHeight="1">
      <c r="A61" s="39"/>
      <c r="B61" s="35"/>
      <c r="C61" s="36"/>
      <c r="D61" s="36"/>
      <c r="E61" s="31"/>
      <c r="F61" s="31"/>
      <c r="G61" s="6"/>
      <c r="H61" s="32"/>
      <c r="I61" s="6"/>
      <c r="J61" s="32"/>
      <c r="K61" s="6"/>
      <c r="L61" s="32"/>
      <c r="M61" s="6"/>
    </row>
    <row r="62" spans="1:13" ht="22.15" customHeight="1">
      <c r="A62" s="113" t="s">
        <v>47</v>
      </c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</row>
    <row r="63" spans="1:13" ht="16.5" customHeight="1">
      <c r="A63" s="4" t="s">
        <v>48</v>
      </c>
      <c r="B63" s="5"/>
      <c r="C63" s="5"/>
      <c r="D63" s="5"/>
      <c r="E63" s="5"/>
      <c r="F63" s="5"/>
      <c r="G63" s="6"/>
      <c r="H63" s="7"/>
      <c r="I63" s="8"/>
      <c r="J63" s="7"/>
      <c r="K63" s="8"/>
      <c r="L63" s="7"/>
      <c r="M63" s="8"/>
    </row>
    <row r="64" spans="1:13" ht="16.5" customHeight="1">
      <c r="A64" s="10" t="s">
        <v>49</v>
      </c>
      <c r="B64" s="5"/>
      <c r="C64" s="5"/>
      <c r="D64" s="5"/>
      <c r="E64" s="5"/>
      <c r="F64" s="5"/>
      <c r="G64" s="6"/>
      <c r="H64" s="7"/>
      <c r="I64" s="8"/>
      <c r="J64" s="7"/>
      <c r="K64" s="8"/>
      <c r="L64" s="7"/>
      <c r="M64" s="8"/>
    </row>
    <row r="65" spans="1:13" ht="16.5" customHeight="1">
      <c r="A65" s="11" t="str">
        <f>A3</f>
        <v>As at 30 September 2025</v>
      </c>
      <c r="B65" s="12"/>
      <c r="C65" s="12"/>
      <c r="D65" s="12"/>
      <c r="E65" s="12"/>
      <c r="F65" s="12"/>
      <c r="G65" s="13"/>
      <c r="H65" s="14"/>
      <c r="I65" s="15"/>
      <c r="J65" s="14"/>
      <c r="K65" s="15"/>
      <c r="L65" s="14"/>
      <c r="M65" s="15"/>
    </row>
    <row r="66" spans="1:13" ht="16.5" customHeight="1">
      <c r="A66" s="10"/>
      <c r="B66" s="5"/>
      <c r="C66" s="5"/>
      <c r="D66" s="5"/>
      <c r="E66" s="5"/>
      <c r="F66" s="5"/>
      <c r="G66" s="6"/>
      <c r="H66" s="7"/>
      <c r="I66" s="8"/>
      <c r="J66" s="7"/>
      <c r="K66" s="8"/>
      <c r="L66" s="7"/>
      <c r="M66" s="8"/>
    </row>
    <row r="67" spans="1:13" ht="16.5" customHeight="1">
      <c r="A67" s="16"/>
      <c r="B67" s="16"/>
      <c r="C67" s="5"/>
      <c r="D67" s="5"/>
      <c r="E67" s="16"/>
      <c r="F67" s="16"/>
      <c r="G67" s="6"/>
      <c r="H67" s="17"/>
      <c r="I67" s="18"/>
      <c r="J67" s="17"/>
      <c r="K67" s="6"/>
      <c r="L67" s="17"/>
      <c r="M67" s="6"/>
    </row>
    <row r="68" spans="1:13" ht="16.5" customHeight="1">
      <c r="A68" s="16"/>
      <c r="B68" s="16"/>
      <c r="C68" s="5"/>
      <c r="D68" s="5"/>
      <c r="E68" s="16"/>
      <c r="F68" s="16"/>
      <c r="G68" s="114" t="s">
        <v>2</v>
      </c>
      <c r="H68" s="114"/>
      <c r="I68" s="114"/>
      <c r="J68" s="20"/>
      <c r="K68" s="114" t="s">
        <v>3</v>
      </c>
      <c r="L68" s="114"/>
      <c r="M68" s="114"/>
    </row>
    <row r="69" spans="1:13" ht="16.5" customHeight="1">
      <c r="A69" s="16"/>
      <c r="B69" s="16"/>
      <c r="C69" s="5"/>
      <c r="D69" s="5"/>
      <c r="E69" s="16"/>
      <c r="F69" s="16"/>
      <c r="G69" s="115" t="s">
        <v>4</v>
      </c>
      <c r="H69" s="115"/>
      <c r="I69" s="115"/>
      <c r="J69" s="20"/>
      <c r="K69" s="115" t="s">
        <v>4</v>
      </c>
      <c r="L69" s="115"/>
      <c r="M69" s="115"/>
    </row>
    <row r="70" spans="1:13" ht="16.5" customHeight="1">
      <c r="A70" s="16"/>
      <c r="B70" s="16"/>
      <c r="C70" s="5"/>
      <c r="D70" s="5"/>
      <c r="E70" s="16"/>
      <c r="F70" s="16"/>
      <c r="G70" s="21" t="s">
        <v>5</v>
      </c>
      <c r="H70" s="19"/>
      <c r="I70" s="21" t="s">
        <v>6</v>
      </c>
      <c r="J70" s="20"/>
      <c r="K70" s="21" t="s">
        <v>5</v>
      </c>
      <c r="L70" s="19"/>
      <c r="M70" s="21" t="s">
        <v>6</v>
      </c>
    </row>
    <row r="71" spans="1:13" ht="16.5" customHeight="1">
      <c r="A71" s="16"/>
      <c r="B71" s="16"/>
      <c r="C71" s="5"/>
      <c r="D71" s="5"/>
      <c r="E71" s="16"/>
      <c r="F71" s="16"/>
      <c r="G71" s="22" t="s">
        <v>249</v>
      </c>
      <c r="H71" s="23"/>
      <c r="I71" s="22" t="s">
        <v>7</v>
      </c>
      <c r="J71" s="23"/>
      <c r="K71" s="22" t="s">
        <v>249</v>
      </c>
      <c r="L71" s="23"/>
      <c r="M71" s="22" t="s">
        <v>7</v>
      </c>
    </row>
    <row r="72" spans="1:13" ht="16.5" customHeight="1">
      <c r="A72" s="16"/>
      <c r="B72" s="16"/>
      <c r="C72" s="5"/>
      <c r="D72" s="5"/>
      <c r="E72" s="16"/>
      <c r="F72" s="16"/>
      <c r="G72" s="22" t="s">
        <v>8</v>
      </c>
      <c r="H72" s="23"/>
      <c r="I72" s="22" t="s">
        <v>9</v>
      </c>
      <c r="J72" s="23"/>
      <c r="K72" s="22" t="s">
        <v>8</v>
      </c>
      <c r="L72" s="23"/>
      <c r="M72" s="22" t="s">
        <v>9</v>
      </c>
    </row>
    <row r="73" spans="1:13" ht="16.5" customHeight="1">
      <c r="A73" s="16"/>
      <c r="B73" s="16"/>
      <c r="C73" s="5"/>
      <c r="D73" s="5"/>
      <c r="E73" s="24" t="s">
        <v>10</v>
      </c>
      <c r="F73" s="16"/>
      <c r="G73" s="25" t="s">
        <v>11</v>
      </c>
      <c r="H73" s="16"/>
      <c r="I73" s="25" t="s">
        <v>11</v>
      </c>
      <c r="J73" s="16"/>
      <c r="K73" s="25" t="s">
        <v>11</v>
      </c>
      <c r="L73" s="16"/>
      <c r="M73" s="25" t="s">
        <v>11</v>
      </c>
    </row>
    <row r="74" spans="1:13" ht="16.5" customHeight="1">
      <c r="A74" s="16"/>
      <c r="B74" s="16"/>
      <c r="C74" s="5"/>
      <c r="D74" s="5"/>
      <c r="E74" s="26"/>
      <c r="F74" s="16"/>
      <c r="G74" s="27"/>
      <c r="H74" s="16"/>
      <c r="I74" s="27"/>
      <c r="J74" s="16"/>
      <c r="K74" s="27"/>
      <c r="L74" s="16"/>
      <c r="M74" s="27"/>
    </row>
    <row r="75" spans="1:13" ht="16.5" customHeight="1">
      <c r="A75" s="4" t="s">
        <v>50</v>
      </c>
      <c r="B75" s="4"/>
      <c r="C75" s="5"/>
      <c r="D75" s="5"/>
      <c r="E75" s="26"/>
      <c r="F75" s="5"/>
      <c r="G75" s="28"/>
      <c r="H75" s="7"/>
      <c r="I75" s="28"/>
      <c r="J75" s="29"/>
      <c r="K75" s="28"/>
      <c r="L75" s="7"/>
      <c r="M75" s="28"/>
    </row>
    <row r="76" spans="1:13" ht="16.5" customHeight="1">
      <c r="A76" s="4"/>
      <c r="B76" s="4"/>
      <c r="C76" s="5"/>
      <c r="D76" s="5"/>
      <c r="E76" s="5"/>
      <c r="F76" s="5"/>
      <c r="G76" s="6"/>
      <c r="H76" s="7"/>
      <c r="I76" s="6"/>
      <c r="J76" s="32"/>
      <c r="K76" s="8"/>
      <c r="L76" s="7"/>
      <c r="M76" s="8"/>
    </row>
    <row r="77" spans="1:13" ht="16.5" customHeight="1">
      <c r="A77" s="4" t="s">
        <v>51</v>
      </c>
      <c r="B77" s="4"/>
      <c r="C77" s="30"/>
      <c r="D77" s="30"/>
      <c r="E77" s="31"/>
      <c r="F77" s="31"/>
      <c r="G77" s="6"/>
      <c r="H77" s="17"/>
      <c r="I77" s="6"/>
      <c r="J77" s="32"/>
      <c r="K77" s="6"/>
      <c r="L77" s="17"/>
      <c r="M77" s="6"/>
    </row>
    <row r="78" spans="1:13" ht="16.5" customHeight="1">
      <c r="A78" s="4"/>
      <c r="B78" s="4"/>
      <c r="C78" s="5"/>
      <c r="D78" s="5"/>
      <c r="E78" s="5"/>
      <c r="F78" s="5"/>
      <c r="G78" s="6"/>
      <c r="H78" s="7"/>
      <c r="I78" s="6"/>
      <c r="J78" s="32"/>
      <c r="K78" s="8"/>
      <c r="L78" s="7"/>
      <c r="M78" s="8"/>
    </row>
    <row r="79" spans="1:13" ht="16.5" customHeight="1">
      <c r="A79" s="16" t="s">
        <v>52</v>
      </c>
      <c r="B79" s="16"/>
      <c r="C79" s="30"/>
      <c r="D79" s="30"/>
      <c r="E79" s="31">
        <v>14</v>
      </c>
      <c r="F79" s="31"/>
      <c r="G79" s="2">
        <v>1041983</v>
      </c>
      <c r="H79" s="16"/>
      <c r="I79" s="2">
        <v>1506724</v>
      </c>
      <c r="J79" s="6"/>
      <c r="K79" s="2">
        <v>0</v>
      </c>
      <c r="L79" s="6"/>
      <c r="M79" s="2">
        <v>1000000</v>
      </c>
    </row>
    <row r="80" spans="1:13" ht="16.5" customHeight="1">
      <c r="A80" s="16" t="s">
        <v>53</v>
      </c>
      <c r="B80" s="16"/>
      <c r="C80" s="30"/>
      <c r="D80" s="30"/>
      <c r="E80" s="31">
        <v>13</v>
      </c>
      <c r="F80" s="31"/>
      <c r="G80" s="2">
        <v>2695371</v>
      </c>
      <c r="H80" s="16"/>
      <c r="I80" s="2">
        <v>2962433</v>
      </c>
      <c r="J80" s="6"/>
      <c r="K80" s="2">
        <v>451637</v>
      </c>
      <c r="L80" s="6"/>
      <c r="M80" s="2">
        <v>545740</v>
      </c>
    </row>
    <row r="81" spans="1:13" ht="16.5" customHeight="1">
      <c r="A81" s="16" t="s">
        <v>54</v>
      </c>
      <c r="B81" s="16"/>
      <c r="C81" s="30"/>
      <c r="D81" s="30"/>
      <c r="E81" s="31" t="s">
        <v>55</v>
      </c>
      <c r="F81" s="31"/>
      <c r="G81" s="2">
        <v>58961</v>
      </c>
      <c r="H81" s="16"/>
      <c r="I81" s="2">
        <v>7981</v>
      </c>
      <c r="J81" s="6"/>
      <c r="K81" s="2">
        <v>0</v>
      </c>
      <c r="L81" s="6"/>
      <c r="M81" s="2">
        <v>0</v>
      </c>
    </row>
    <row r="82" spans="1:13" ht="16.5" customHeight="1">
      <c r="A82" s="16" t="s">
        <v>56</v>
      </c>
      <c r="B82" s="16"/>
      <c r="C82" s="30"/>
      <c r="D82" s="30"/>
      <c r="E82" s="31">
        <v>14</v>
      </c>
      <c r="F82" s="31"/>
      <c r="G82" s="2">
        <v>449999</v>
      </c>
      <c r="H82" s="16"/>
      <c r="I82" s="2">
        <v>1699379</v>
      </c>
      <c r="J82" s="6"/>
      <c r="K82" s="2">
        <v>449999</v>
      </c>
      <c r="L82" s="6"/>
      <c r="M82" s="2">
        <v>1699379</v>
      </c>
    </row>
    <row r="83" spans="1:13" ht="16.5" customHeight="1">
      <c r="A83" s="16" t="s">
        <v>57</v>
      </c>
      <c r="B83" s="16"/>
      <c r="C83" s="30"/>
      <c r="D83" s="30"/>
      <c r="G83" s="2"/>
      <c r="H83" s="16"/>
      <c r="J83" s="6"/>
      <c r="K83" s="2"/>
      <c r="L83" s="6"/>
    </row>
    <row r="84" spans="1:13" ht="16.5" customHeight="1">
      <c r="A84" s="16"/>
      <c r="B84" s="16" t="s">
        <v>58</v>
      </c>
      <c r="C84" s="30"/>
      <c r="D84" s="30"/>
      <c r="E84" s="31">
        <v>14</v>
      </c>
      <c r="F84" s="31"/>
      <c r="G84" s="2">
        <v>4836933</v>
      </c>
      <c r="H84" s="16"/>
      <c r="I84" s="2">
        <v>2441605</v>
      </c>
      <c r="J84" s="6"/>
      <c r="K84" s="2">
        <v>3129605</v>
      </c>
      <c r="L84" s="6"/>
      <c r="M84" s="2">
        <v>860395</v>
      </c>
    </row>
    <row r="85" spans="1:13" ht="16.5" customHeight="1">
      <c r="A85" s="16" t="s">
        <v>59</v>
      </c>
      <c r="B85" s="16"/>
      <c r="C85" s="30"/>
      <c r="D85" s="30"/>
      <c r="E85" s="31">
        <v>15</v>
      </c>
      <c r="F85" s="31"/>
      <c r="G85" s="2">
        <v>53483</v>
      </c>
      <c r="H85" s="16"/>
      <c r="I85" s="2">
        <v>52492</v>
      </c>
      <c r="J85" s="6"/>
      <c r="K85" s="2">
        <v>9064</v>
      </c>
      <c r="L85" s="6"/>
      <c r="M85" s="2">
        <v>7131</v>
      </c>
    </row>
    <row r="86" spans="1:13" ht="16.5" customHeight="1">
      <c r="A86" s="16" t="s">
        <v>60</v>
      </c>
      <c r="B86" s="16"/>
      <c r="C86" s="30"/>
      <c r="D86" s="30"/>
      <c r="E86" s="37"/>
      <c r="F86" s="31"/>
      <c r="G86" s="2">
        <v>11608620</v>
      </c>
      <c r="H86" s="16"/>
      <c r="I86" s="2">
        <v>10210692</v>
      </c>
      <c r="J86" s="6"/>
      <c r="K86" s="2">
        <v>8482960</v>
      </c>
      <c r="L86" s="6"/>
      <c r="M86" s="2">
        <v>7156165</v>
      </c>
    </row>
    <row r="87" spans="1:13" ht="16.5" customHeight="1">
      <c r="A87" s="16" t="s">
        <v>61</v>
      </c>
      <c r="B87" s="16"/>
      <c r="C87" s="30"/>
      <c r="D87" s="30"/>
      <c r="E87" s="37"/>
      <c r="F87" s="31"/>
      <c r="G87" s="2"/>
      <c r="H87" s="16"/>
      <c r="J87" s="6"/>
      <c r="K87" s="2"/>
      <c r="L87" s="6"/>
    </row>
    <row r="88" spans="1:13" ht="16.5" customHeight="1">
      <c r="A88" s="16"/>
      <c r="B88" s="16" t="s">
        <v>62</v>
      </c>
      <c r="C88" s="30"/>
      <c r="D88" s="30"/>
      <c r="E88" s="37"/>
      <c r="F88" s="31"/>
      <c r="G88" s="2">
        <v>409664</v>
      </c>
      <c r="H88" s="16"/>
      <c r="I88" s="2">
        <v>367263</v>
      </c>
      <c r="J88" s="6"/>
      <c r="K88" s="2">
        <v>0</v>
      </c>
      <c r="L88" s="6"/>
      <c r="M88" s="3">
        <v>0</v>
      </c>
    </row>
    <row r="89" spans="1:13" ht="16.5" customHeight="1">
      <c r="A89" s="16" t="s">
        <v>63</v>
      </c>
      <c r="B89" s="16"/>
      <c r="C89" s="30"/>
      <c r="D89" s="30"/>
      <c r="E89" s="31"/>
      <c r="F89" s="31"/>
      <c r="G89" s="2">
        <v>246864</v>
      </c>
      <c r="H89" s="16"/>
      <c r="I89" s="2">
        <v>126765</v>
      </c>
      <c r="J89" s="6"/>
      <c r="K89" s="2">
        <v>46969</v>
      </c>
      <c r="L89" s="6"/>
      <c r="M89" s="3">
        <v>44735</v>
      </c>
    </row>
    <row r="90" spans="1:13" ht="16.5" customHeight="1">
      <c r="A90" s="16" t="s">
        <v>64</v>
      </c>
      <c r="B90" s="16"/>
      <c r="C90" s="30"/>
      <c r="D90" s="30"/>
      <c r="E90" s="31"/>
      <c r="F90" s="31"/>
      <c r="G90" s="1">
        <v>178748</v>
      </c>
      <c r="H90" s="16"/>
      <c r="I90" s="1">
        <v>178364</v>
      </c>
      <c r="J90" s="6"/>
      <c r="K90" s="1">
        <v>33348</v>
      </c>
      <c r="L90" s="6"/>
      <c r="M90" s="1">
        <v>24164</v>
      </c>
    </row>
    <row r="91" spans="1:13" ht="16.5" customHeight="1">
      <c r="A91" s="4"/>
      <c r="B91" s="4"/>
      <c r="C91" s="5"/>
      <c r="D91" s="5"/>
      <c r="E91" s="5"/>
      <c r="F91" s="5"/>
      <c r="G91" s="6"/>
      <c r="H91" s="16"/>
      <c r="I91" s="6"/>
      <c r="J91" s="6"/>
      <c r="K91" s="6"/>
      <c r="L91" s="6"/>
      <c r="M91" s="6"/>
    </row>
    <row r="92" spans="1:13" ht="16.5" customHeight="1">
      <c r="A92" s="4" t="s">
        <v>65</v>
      </c>
      <c r="B92" s="16"/>
      <c r="C92" s="30"/>
      <c r="D92" s="5"/>
      <c r="E92" s="31"/>
      <c r="F92" s="31"/>
      <c r="G92" s="13">
        <f>SUM(G79:G90)</f>
        <v>21580626</v>
      </c>
      <c r="H92" s="16"/>
      <c r="I92" s="13">
        <f>SUM(I79:I90)</f>
        <v>19553698</v>
      </c>
      <c r="J92" s="6"/>
      <c r="K92" s="13">
        <f>SUM(K79:K90)</f>
        <v>12603582</v>
      </c>
      <c r="L92" s="6"/>
      <c r="M92" s="13">
        <f>SUM(M79:M90)</f>
        <v>11337709</v>
      </c>
    </row>
    <row r="93" spans="1:13" ht="16.5" customHeight="1">
      <c r="A93" s="4"/>
      <c r="B93" s="16"/>
      <c r="C93" s="30"/>
      <c r="D93" s="30"/>
      <c r="E93" s="31"/>
      <c r="F93" s="31"/>
      <c r="G93" s="6"/>
      <c r="H93" s="16"/>
      <c r="I93" s="6"/>
      <c r="J93" s="6"/>
      <c r="K93" s="6"/>
      <c r="L93" s="6"/>
      <c r="M93" s="6"/>
    </row>
    <row r="94" spans="1:13" ht="16.5" customHeight="1">
      <c r="A94" s="4" t="s">
        <v>66</v>
      </c>
      <c r="B94" s="16"/>
      <c r="C94" s="30"/>
      <c r="D94" s="30"/>
      <c r="E94" s="31"/>
      <c r="F94" s="31"/>
      <c r="G94" s="6"/>
      <c r="H94" s="16"/>
      <c r="I94" s="6"/>
      <c r="J94" s="6"/>
      <c r="K94" s="6"/>
      <c r="L94" s="6"/>
      <c r="M94" s="6"/>
    </row>
    <row r="95" spans="1:13" ht="16.5" customHeight="1">
      <c r="A95" s="4"/>
      <c r="B95" s="4"/>
      <c r="C95" s="5"/>
      <c r="D95" s="5"/>
      <c r="E95" s="5"/>
      <c r="F95" s="5"/>
      <c r="G95" s="6"/>
      <c r="H95" s="7"/>
      <c r="I95" s="6"/>
      <c r="J95" s="6"/>
      <c r="K95" s="6"/>
      <c r="L95" s="6"/>
      <c r="M95" s="6"/>
    </row>
    <row r="96" spans="1:13" ht="16.5" customHeight="1">
      <c r="A96" s="16" t="s">
        <v>67</v>
      </c>
      <c r="B96" s="4"/>
      <c r="C96" s="5"/>
      <c r="D96" s="5"/>
      <c r="E96" s="31">
        <v>14</v>
      </c>
      <c r="F96" s="5"/>
      <c r="G96" s="2">
        <v>1249401</v>
      </c>
      <c r="H96" s="32"/>
      <c r="I96" s="2">
        <v>1249462</v>
      </c>
      <c r="J96" s="6"/>
      <c r="K96" s="2">
        <v>1249401</v>
      </c>
      <c r="L96" s="6"/>
      <c r="M96" s="2">
        <v>1249462</v>
      </c>
    </row>
    <row r="97" spans="1:13" ht="16.5" customHeight="1">
      <c r="A97" s="16" t="s">
        <v>68</v>
      </c>
      <c r="B97" s="4"/>
      <c r="C97" s="5"/>
      <c r="D97" s="5"/>
      <c r="E97" s="31">
        <v>14</v>
      </c>
      <c r="F97" s="5"/>
      <c r="G97" s="2">
        <v>11574082</v>
      </c>
      <c r="H97" s="32"/>
      <c r="I97" s="2">
        <v>10476563</v>
      </c>
      <c r="J97" s="6"/>
      <c r="K97" s="2">
        <v>3640000</v>
      </c>
      <c r="L97" s="6"/>
      <c r="M97" s="2">
        <v>5544605</v>
      </c>
    </row>
    <row r="98" spans="1:13" ht="16.5" customHeight="1">
      <c r="A98" s="16" t="s">
        <v>69</v>
      </c>
      <c r="B98" s="4"/>
      <c r="C98" s="5"/>
      <c r="D98" s="5"/>
      <c r="E98" s="31">
        <v>15</v>
      </c>
      <c r="F98" s="5"/>
      <c r="G98" s="2">
        <v>1024268</v>
      </c>
      <c r="H98" s="32"/>
      <c r="I98" s="2">
        <v>1040087</v>
      </c>
      <c r="J98" s="6"/>
      <c r="K98" s="2">
        <v>22011</v>
      </c>
      <c r="L98" s="6"/>
      <c r="M98" s="2">
        <v>18519</v>
      </c>
    </row>
    <row r="99" spans="1:13" ht="16.5" customHeight="1">
      <c r="A99" s="16" t="s">
        <v>70</v>
      </c>
      <c r="B99" s="4"/>
      <c r="C99" s="5"/>
      <c r="D99" s="5"/>
      <c r="E99" s="31"/>
      <c r="F99" s="5"/>
      <c r="G99" s="2">
        <v>2517713</v>
      </c>
      <c r="H99" s="32"/>
      <c r="I99" s="2">
        <v>2601558</v>
      </c>
      <c r="J99" s="6"/>
      <c r="K99" s="2">
        <v>1354619</v>
      </c>
      <c r="L99" s="6"/>
      <c r="M99" s="2">
        <v>1389100</v>
      </c>
    </row>
    <row r="100" spans="1:13" ht="16.5" customHeight="1">
      <c r="A100" s="16" t="s">
        <v>71</v>
      </c>
      <c r="B100" s="4"/>
      <c r="C100" s="5"/>
      <c r="D100" s="5"/>
      <c r="E100" s="31"/>
      <c r="F100" s="5"/>
      <c r="G100" s="2">
        <v>100437</v>
      </c>
      <c r="H100" s="32"/>
      <c r="I100" s="2">
        <v>93564</v>
      </c>
      <c r="J100" s="6"/>
      <c r="K100" s="2">
        <v>42085</v>
      </c>
      <c r="L100" s="6"/>
      <c r="M100" s="2">
        <v>38703</v>
      </c>
    </row>
    <row r="101" spans="1:13" ht="16.5" customHeight="1">
      <c r="A101" s="16" t="s">
        <v>72</v>
      </c>
      <c r="B101" s="4"/>
      <c r="C101" s="5"/>
      <c r="D101" s="5"/>
      <c r="E101" s="31"/>
      <c r="F101" s="5"/>
      <c r="G101" s="2">
        <v>225277</v>
      </c>
      <c r="H101" s="32"/>
      <c r="I101" s="2">
        <v>246008</v>
      </c>
      <c r="J101" s="6"/>
      <c r="K101" s="2">
        <v>0</v>
      </c>
      <c r="L101" s="6"/>
      <c r="M101" s="2">
        <v>0</v>
      </c>
    </row>
    <row r="102" spans="1:13" ht="16.5" customHeight="1">
      <c r="A102" s="16" t="s">
        <v>297</v>
      </c>
      <c r="B102" s="16"/>
      <c r="C102" s="5"/>
      <c r="D102" s="5"/>
      <c r="E102" s="31">
        <v>16</v>
      </c>
      <c r="F102" s="5"/>
      <c r="G102" s="2">
        <v>714714</v>
      </c>
      <c r="H102" s="32"/>
      <c r="I102" s="2">
        <v>881716</v>
      </c>
      <c r="J102" s="6"/>
      <c r="K102" s="2">
        <v>428497</v>
      </c>
      <c r="L102" s="6"/>
      <c r="M102" s="2">
        <v>428497</v>
      </c>
    </row>
    <row r="103" spans="1:13" ht="16.5" customHeight="1">
      <c r="A103" s="16" t="s">
        <v>73</v>
      </c>
      <c r="B103" s="16"/>
      <c r="C103" s="30"/>
      <c r="D103" s="30"/>
      <c r="E103" s="31"/>
      <c r="F103" s="31"/>
      <c r="G103" s="2">
        <v>499821</v>
      </c>
      <c r="H103" s="32"/>
      <c r="I103" s="2">
        <v>535121</v>
      </c>
      <c r="J103" s="32"/>
      <c r="K103" s="2">
        <v>0</v>
      </c>
      <c r="L103" s="32"/>
      <c r="M103" s="2">
        <v>0</v>
      </c>
    </row>
    <row r="104" spans="1:13" ht="16.5" customHeight="1">
      <c r="A104" s="16" t="s">
        <v>74</v>
      </c>
      <c r="B104" s="16"/>
      <c r="C104" s="30"/>
      <c r="D104" s="30"/>
      <c r="E104" s="31"/>
      <c r="F104" s="31"/>
      <c r="G104" s="13">
        <v>223983</v>
      </c>
      <c r="H104" s="32"/>
      <c r="I104" s="13">
        <v>175015</v>
      </c>
      <c r="J104" s="32"/>
      <c r="K104" s="13">
        <v>118900</v>
      </c>
      <c r="L104" s="32"/>
      <c r="M104" s="13">
        <v>74434</v>
      </c>
    </row>
    <row r="105" spans="1:13" ht="16.5" customHeight="1">
      <c r="A105" s="4"/>
      <c r="B105" s="4"/>
      <c r="C105" s="5"/>
      <c r="D105" s="5"/>
      <c r="E105" s="5"/>
      <c r="F105" s="5"/>
      <c r="G105" s="6"/>
      <c r="H105" s="32"/>
      <c r="I105" s="6"/>
      <c r="J105" s="32"/>
      <c r="K105" s="6"/>
      <c r="L105" s="32"/>
      <c r="M105" s="6"/>
    </row>
    <row r="106" spans="1:13" ht="16.5" customHeight="1">
      <c r="A106" s="4" t="s">
        <v>75</v>
      </c>
      <c r="B106" s="16"/>
      <c r="C106" s="30"/>
      <c r="D106" s="30"/>
      <c r="E106" s="31"/>
      <c r="F106" s="31"/>
      <c r="G106" s="13">
        <f>SUM(G96:G104)</f>
        <v>18129696</v>
      </c>
      <c r="H106" s="32"/>
      <c r="I106" s="13">
        <f>SUM(I96:I104)</f>
        <v>17299094</v>
      </c>
      <c r="J106" s="32"/>
      <c r="K106" s="13">
        <f>SUM(K96:K104)</f>
        <v>6855513</v>
      </c>
      <c r="L106" s="32"/>
      <c r="M106" s="13">
        <f>SUM(M96:M104)</f>
        <v>8743320</v>
      </c>
    </row>
    <row r="107" spans="1:13" ht="16.5" customHeight="1">
      <c r="A107" s="4"/>
      <c r="B107" s="4"/>
      <c r="C107" s="5"/>
      <c r="D107" s="5"/>
      <c r="E107" s="5"/>
      <c r="F107" s="5"/>
      <c r="G107" s="6"/>
      <c r="H107" s="32"/>
      <c r="I107" s="6"/>
      <c r="J107" s="32"/>
      <c r="K107" s="6"/>
      <c r="L107" s="32"/>
      <c r="M107" s="6"/>
    </row>
    <row r="108" spans="1:13" ht="16.5" customHeight="1">
      <c r="A108" s="4" t="s">
        <v>76</v>
      </c>
      <c r="B108" s="16"/>
      <c r="C108" s="30"/>
      <c r="D108" s="30"/>
      <c r="E108" s="31"/>
      <c r="F108" s="31"/>
      <c r="G108" s="13">
        <f>G92+G106</f>
        <v>39710322</v>
      </c>
      <c r="H108" s="32"/>
      <c r="I108" s="13">
        <f>I92+I106</f>
        <v>36852792</v>
      </c>
      <c r="J108" s="32"/>
      <c r="K108" s="13">
        <f>K92+K106</f>
        <v>19459095</v>
      </c>
      <c r="L108" s="32"/>
      <c r="M108" s="13">
        <f>M92+M106</f>
        <v>20081029</v>
      </c>
    </row>
    <row r="109" spans="1:13" ht="16.5" customHeight="1">
      <c r="A109" s="4"/>
      <c r="B109" s="16"/>
      <c r="C109" s="30"/>
      <c r="D109" s="30"/>
      <c r="E109" s="31"/>
      <c r="F109" s="31"/>
      <c r="G109" s="6"/>
      <c r="H109" s="32"/>
      <c r="I109" s="6"/>
      <c r="J109" s="32"/>
      <c r="K109" s="6"/>
      <c r="L109" s="32"/>
      <c r="M109" s="6"/>
    </row>
    <row r="110" spans="1:13" ht="16.5" customHeight="1">
      <c r="A110" s="4"/>
      <c r="B110" s="16"/>
      <c r="C110" s="30"/>
      <c r="D110" s="30"/>
      <c r="E110" s="31"/>
      <c r="F110" s="31"/>
      <c r="G110" s="6"/>
      <c r="H110" s="32"/>
      <c r="I110" s="6"/>
      <c r="J110" s="32"/>
      <c r="K110" s="6"/>
      <c r="L110" s="32"/>
      <c r="M110" s="6"/>
    </row>
    <row r="111" spans="1:13" ht="16.5" customHeight="1">
      <c r="A111" s="4"/>
      <c r="B111" s="16"/>
      <c r="C111" s="30"/>
      <c r="D111" s="30"/>
      <c r="E111" s="31"/>
      <c r="F111" s="31"/>
      <c r="G111" s="6"/>
      <c r="H111" s="32"/>
      <c r="I111" s="6"/>
      <c r="J111" s="32"/>
      <c r="K111" s="6"/>
      <c r="L111" s="32"/>
      <c r="M111" s="6"/>
    </row>
    <row r="112" spans="1:13" ht="16.5" customHeight="1">
      <c r="A112" s="4"/>
      <c r="B112" s="16"/>
      <c r="C112" s="30"/>
      <c r="D112" s="30"/>
      <c r="E112" s="31"/>
      <c r="F112" s="31"/>
      <c r="G112" s="6"/>
      <c r="H112" s="32"/>
      <c r="I112" s="6"/>
      <c r="J112" s="32"/>
      <c r="K112" s="6"/>
      <c r="L112" s="32"/>
      <c r="M112" s="6"/>
    </row>
    <row r="113" spans="1:13" ht="16.5" customHeight="1">
      <c r="A113" s="4"/>
      <c r="B113" s="16"/>
      <c r="C113" s="30"/>
      <c r="D113" s="30"/>
      <c r="E113" s="31"/>
      <c r="F113" s="31"/>
      <c r="G113" s="6"/>
      <c r="H113" s="32"/>
      <c r="I113" s="6"/>
      <c r="J113" s="32"/>
      <c r="K113" s="6"/>
      <c r="L113" s="32"/>
      <c r="M113" s="6"/>
    </row>
    <row r="114" spans="1:13" ht="16.5" customHeight="1">
      <c r="A114" s="4"/>
      <c r="B114" s="16"/>
      <c r="C114" s="30"/>
      <c r="D114" s="30"/>
      <c r="E114" s="31"/>
      <c r="F114" s="31"/>
      <c r="G114" s="6"/>
      <c r="H114" s="32"/>
      <c r="I114" s="6"/>
      <c r="J114" s="32"/>
      <c r="K114" s="6"/>
      <c r="L114" s="32"/>
      <c r="M114" s="6"/>
    </row>
    <row r="115" spans="1:13" ht="16.5" customHeight="1">
      <c r="A115" s="4"/>
      <c r="B115" s="16"/>
      <c r="C115" s="30"/>
      <c r="D115" s="30"/>
      <c r="E115" s="31"/>
      <c r="F115" s="31"/>
      <c r="G115" s="6"/>
      <c r="H115" s="32"/>
      <c r="I115" s="6"/>
      <c r="J115" s="32"/>
      <c r="K115" s="6"/>
      <c r="L115" s="32"/>
      <c r="M115" s="6"/>
    </row>
    <row r="116" spans="1:13" ht="16.5" customHeight="1">
      <c r="A116" s="4"/>
      <c r="B116" s="16"/>
      <c r="C116" s="30"/>
      <c r="D116" s="30"/>
      <c r="E116" s="31"/>
      <c r="F116" s="31"/>
      <c r="G116" s="6"/>
      <c r="H116" s="32"/>
      <c r="I116" s="6"/>
      <c r="J116" s="32"/>
      <c r="K116" s="6"/>
      <c r="L116" s="32"/>
      <c r="M116" s="6"/>
    </row>
    <row r="117" spans="1:13" ht="16.5" customHeight="1">
      <c r="A117" s="4"/>
      <c r="B117" s="16"/>
      <c r="C117" s="30"/>
      <c r="D117" s="30"/>
      <c r="E117" s="31"/>
      <c r="F117" s="31"/>
      <c r="G117" s="6"/>
      <c r="H117" s="32"/>
      <c r="I117" s="6"/>
      <c r="J117" s="32"/>
      <c r="K117" s="6"/>
      <c r="L117" s="32"/>
      <c r="M117" s="6"/>
    </row>
    <row r="118" spans="1:13" ht="16.5" customHeight="1">
      <c r="A118" s="4"/>
      <c r="B118" s="16"/>
      <c r="C118" s="30"/>
      <c r="D118" s="30"/>
      <c r="E118" s="31"/>
      <c r="F118" s="31"/>
      <c r="G118" s="6"/>
      <c r="H118" s="32"/>
      <c r="I118" s="6"/>
      <c r="J118" s="32"/>
      <c r="K118" s="6"/>
      <c r="L118" s="32"/>
      <c r="M118" s="6"/>
    </row>
    <row r="119" spans="1:13" ht="16.5" customHeight="1">
      <c r="A119" s="16"/>
      <c r="B119" s="16"/>
      <c r="C119" s="30"/>
      <c r="D119" s="30"/>
      <c r="E119" s="31"/>
      <c r="F119" s="31"/>
      <c r="G119" s="6"/>
      <c r="H119" s="16"/>
      <c r="I119" s="18"/>
      <c r="J119" s="6"/>
      <c r="K119" s="18"/>
      <c r="L119" s="6"/>
      <c r="M119" s="18"/>
    </row>
    <row r="120" spans="1:13" ht="16.5" customHeight="1">
      <c r="A120" s="16"/>
      <c r="B120" s="16"/>
      <c r="C120" s="30"/>
      <c r="D120" s="30"/>
      <c r="E120" s="31"/>
      <c r="F120" s="31"/>
      <c r="G120" s="6"/>
      <c r="H120" s="16"/>
      <c r="I120" s="18"/>
      <c r="J120" s="6"/>
      <c r="K120" s="18"/>
      <c r="L120" s="6"/>
      <c r="M120" s="18"/>
    </row>
    <row r="121" spans="1:13" ht="13.5" customHeight="1">
      <c r="A121" s="16"/>
      <c r="B121" s="16"/>
      <c r="C121" s="30"/>
      <c r="D121" s="30"/>
      <c r="E121" s="31"/>
      <c r="F121" s="31"/>
      <c r="G121" s="6"/>
      <c r="H121" s="16"/>
      <c r="I121" s="18"/>
      <c r="J121" s="6"/>
      <c r="K121" s="18"/>
      <c r="L121" s="6"/>
      <c r="M121" s="18"/>
    </row>
    <row r="122" spans="1:13" ht="22.15" customHeight="1">
      <c r="A122" s="113" t="s">
        <v>47</v>
      </c>
      <c r="B122" s="113"/>
      <c r="C122" s="113"/>
      <c r="D122" s="113"/>
      <c r="E122" s="113"/>
      <c r="F122" s="113"/>
      <c r="G122" s="113"/>
      <c r="H122" s="113"/>
      <c r="I122" s="113"/>
      <c r="J122" s="113"/>
      <c r="K122" s="113"/>
      <c r="L122" s="113"/>
      <c r="M122" s="113"/>
    </row>
    <row r="123" spans="1:13" ht="16.5" customHeight="1">
      <c r="A123" s="4" t="s">
        <v>48</v>
      </c>
      <c r="B123" s="5"/>
      <c r="C123" s="5"/>
      <c r="D123" s="5"/>
      <c r="E123" s="5"/>
      <c r="F123" s="5"/>
      <c r="G123" s="6"/>
      <c r="H123" s="7"/>
      <c r="I123" s="8"/>
      <c r="J123" s="7"/>
      <c r="K123" s="8"/>
      <c r="L123" s="7"/>
      <c r="M123" s="8"/>
    </row>
    <row r="124" spans="1:13" ht="16.5" customHeight="1">
      <c r="A124" s="10" t="s">
        <v>49</v>
      </c>
      <c r="B124" s="5"/>
      <c r="C124" s="5"/>
      <c r="D124" s="5"/>
      <c r="E124" s="5"/>
      <c r="F124" s="5"/>
      <c r="G124" s="6"/>
      <c r="H124" s="7"/>
      <c r="I124" s="8"/>
      <c r="J124" s="7"/>
      <c r="K124" s="8"/>
      <c r="L124" s="7"/>
      <c r="M124" s="8"/>
    </row>
    <row r="125" spans="1:13" ht="16.5" customHeight="1">
      <c r="A125" s="11" t="str">
        <f>A65</f>
        <v>As at 30 September 2025</v>
      </c>
      <c r="B125" s="12"/>
      <c r="C125" s="12"/>
      <c r="D125" s="12"/>
      <c r="E125" s="12"/>
      <c r="F125" s="12"/>
      <c r="G125" s="13"/>
      <c r="H125" s="14"/>
      <c r="I125" s="15"/>
      <c r="J125" s="14"/>
      <c r="K125" s="15"/>
      <c r="L125" s="14"/>
      <c r="M125" s="15"/>
    </row>
    <row r="126" spans="1:13" ht="16.5" customHeight="1">
      <c r="A126" s="10"/>
      <c r="B126" s="5"/>
      <c r="C126" s="5"/>
      <c r="D126" s="5"/>
      <c r="E126" s="5"/>
      <c r="F126" s="5"/>
      <c r="G126" s="6"/>
      <c r="H126" s="7"/>
      <c r="I126" s="8"/>
      <c r="J126" s="7"/>
      <c r="K126" s="8"/>
      <c r="L126" s="7"/>
      <c r="M126" s="8"/>
    </row>
    <row r="127" spans="1:13" ht="16.5" customHeight="1">
      <c r="A127" s="16"/>
      <c r="B127" s="16"/>
      <c r="C127" s="5"/>
      <c r="D127" s="5"/>
      <c r="E127" s="16"/>
      <c r="F127" s="16"/>
      <c r="G127" s="6"/>
      <c r="H127" s="17"/>
      <c r="I127" s="18"/>
      <c r="J127" s="17"/>
      <c r="K127" s="6"/>
      <c r="L127" s="17"/>
      <c r="M127" s="6"/>
    </row>
    <row r="128" spans="1:13" ht="16.5" customHeight="1">
      <c r="A128" s="16"/>
      <c r="B128" s="16"/>
      <c r="C128" s="5"/>
      <c r="D128" s="5"/>
      <c r="E128" s="16"/>
      <c r="F128" s="16"/>
      <c r="G128" s="114" t="s">
        <v>2</v>
      </c>
      <c r="H128" s="114"/>
      <c r="I128" s="114"/>
      <c r="J128" s="20"/>
      <c r="K128" s="114" t="s">
        <v>3</v>
      </c>
      <c r="L128" s="114"/>
      <c r="M128" s="114"/>
    </row>
    <row r="129" spans="1:13" ht="16.5" customHeight="1">
      <c r="A129" s="16"/>
      <c r="B129" s="16"/>
      <c r="C129" s="5"/>
      <c r="D129" s="5"/>
      <c r="E129" s="16"/>
      <c r="F129" s="16"/>
      <c r="G129" s="115" t="s">
        <v>4</v>
      </c>
      <c r="H129" s="115"/>
      <c r="I129" s="115"/>
      <c r="J129" s="20"/>
      <c r="K129" s="115" t="s">
        <v>4</v>
      </c>
      <c r="L129" s="115"/>
      <c r="M129" s="115"/>
    </row>
    <row r="130" spans="1:13" ht="16.5" customHeight="1">
      <c r="A130" s="16"/>
      <c r="B130" s="16"/>
      <c r="C130" s="5"/>
      <c r="D130" s="5"/>
      <c r="E130" s="16"/>
      <c r="F130" s="16"/>
      <c r="G130" s="21" t="s">
        <v>5</v>
      </c>
      <c r="H130" s="19"/>
      <c r="I130" s="21" t="s">
        <v>6</v>
      </c>
      <c r="J130" s="20"/>
      <c r="K130" s="21" t="s">
        <v>5</v>
      </c>
      <c r="L130" s="19"/>
      <c r="M130" s="21" t="s">
        <v>6</v>
      </c>
    </row>
    <row r="131" spans="1:13" ht="16.5" customHeight="1">
      <c r="A131" s="16"/>
      <c r="B131" s="16"/>
      <c r="C131" s="5"/>
      <c r="D131" s="5"/>
      <c r="E131" s="16"/>
      <c r="F131" s="16"/>
      <c r="G131" s="22" t="s">
        <v>249</v>
      </c>
      <c r="H131" s="23"/>
      <c r="I131" s="22" t="s">
        <v>7</v>
      </c>
      <c r="J131" s="23"/>
      <c r="K131" s="22" t="s">
        <v>249</v>
      </c>
      <c r="L131" s="23"/>
      <c r="M131" s="22" t="s">
        <v>7</v>
      </c>
    </row>
    <row r="132" spans="1:13" ht="16.5" customHeight="1">
      <c r="A132" s="16"/>
      <c r="B132" s="16"/>
      <c r="C132" s="5"/>
      <c r="D132" s="5"/>
      <c r="E132" s="16"/>
      <c r="F132" s="16"/>
      <c r="G132" s="22" t="s">
        <v>8</v>
      </c>
      <c r="H132" s="23"/>
      <c r="I132" s="22" t="s">
        <v>9</v>
      </c>
      <c r="J132" s="23"/>
      <c r="K132" s="22" t="s">
        <v>8</v>
      </c>
      <c r="L132" s="23"/>
      <c r="M132" s="22" t="s">
        <v>9</v>
      </c>
    </row>
    <row r="133" spans="1:13" ht="16.5" customHeight="1">
      <c r="A133" s="16"/>
      <c r="B133" s="16"/>
      <c r="C133" s="5"/>
      <c r="D133" s="5"/>
      <c r="E133" s="26"/>
      <c r="F133" s="16"/>
      <c r="G133" s="25" t="s">
        <v>11</v>
      </c>
      <c r="H133" s="16"/>
      <c r="I133" s="25" t="s">
        <v>11</v>
      </c>
      <c r="J133" s="16"/>
      <c r="K133" s="25" t="s">
        <v>11</v>
      </c>
      <c r="L133" s="16"/>
      <c r="M133" s="25" t="s">
        <v>11</v>
      </c>
    </row>
    <row r="134" spans="1:13" ht="16.5" customHeight="1">
      <c r="A134" s="16"/>
      <c r="B134" s="16"/>
      <c r="C134" s="5"/>
      <c r="D134" s="5"/>
      <c r="E134" s="26"/>
      <c r="F134" s="16"/>
      <c r="G134" s="27"/>
      <c r="H134" s="16"/>
      <c r="I134" s="27"/>
      <c r="J134" s="16"/>
      <c r="K134" s="27"/>
      <c r="L134" s="16"/>
      <c r="M134" s="27"/>
    </row>
    <row r="135" spans="1:13" ht="16.5" customHeight="1">
      <c r="A135" s="4" t="s">
        <v>77</v>
      </c>
      <c r="B135" s="4"/>
      <c r="C135" s="5"/>
      <c r="D135" s="5"/>
      <c r="E135" s="26"/>
      <c r="F135" s="5"/>
      <c r="G135" s="28"/>
      <c r="H135" s="7"/>
      <c r="I135" s="28"/>
      <c r="J135" s="29"/>
      <c r="K135" s="28"/>
      <c r="L135" s="7"/>
      <c r="M135" s="28"/>
    </row>
    <row r="136" spans="1:13" ht="16.5" customHeight="1">
      <c r="A136" s="16"/>
      <c r="B136" s="16"/>
      <c r="C136" s="16"/>
      <c r="D136" s="16"/>
      <c r="E136" s="26"/>
      <c r="F136" s="5"/>
      <c r="G136" s="28"/>
      <c r="H136" s="29"/>
      <c r="I136" s="28"/>
      <c r="J136" s="29"/>
      <c r="K136" s="28"/>
      <c r="L136" s="29"/>
      <c r="M136" s="28"/>
    </row>
    <row r="137" spans="1:13" ht="16.5" customHeight="1">
      <c r="A137" s="4" t="s">
        <v>78</v>
      </c>
      <c r="B137" s="16"/>
      <c r="C137" s="30"/>
      <c r="D137" s="30"/>
      <c r="E137" s="31"/>
      <c r="F137" s="31"/>
      <c r="G137" s="6"/>
      <c r="H137" s="32"/>
      <c r="I137" s="6"/>
      <c r="J137" s="32"/>
      <c r="K137" s="6"/>
      <c r="L137" s="32"/>
      <c r="M137" s="6"/>
    </row>
    <row r="138" spans="1:13" ht="16.5" customHeight="1">
      <c r="A138" s="4"/>
      <c r="B138" s="4"/>
      <c r="C138" s="5"/>
      <c r="D138" s="5"/>
      <c r="E138" s="5"/>
      <c r="F138" s="5"/>
      <c r="G138" s="6"/>
      <c r="H138" s="7"/>
      <c r="I138" s="6"/>
      <c r="J138" s="32"/>
      <c r="K138" s="6"/>
      <c r="L138" s="7"/>
      <c r="M138" s="6"/>
    </row>
    <row r="139" spans="1:13" ht="16.5" customHeight="1">
      <c r="A139" s="16" t="s">
        <v>79</v>
      </c>
      <c r="B139" s="16"/>
      <c r="C139" s="30"/>
      <c r="D139" s="30"/>
      <c r="E139" s="31"/>
      <c r="F139" s="31"/>
      <c r="G139" s="6"/>
      <c r="H139" s="33"/>
      <c r="I139" s="6"/>
      <c r="J139" s="33"/>
      <c r="K139" s="6"/>
      <c r="L139" s="32"/>
      <c r="M139" s="6"/>
    </row>
    <row r="140" spans="1:13" ht="16.5" customHeight="1">
      <c r="A140" s="16"/>
      <c r="B140" s="16" t="s">
        <v>80</v>
      </c>
      <c r="C140" s="30"/>
      <c r="D140" s="30"/>
      <c r="E140" s="31"/>
      <c r="F140" s="31"/>
      <c r="G140" s="6"/>
      <c r="H140" s="33"/>
      <c r="I140" s="6"/>
      <c r="J140" s="33"/>
      <c r="K140" s="6"/>
      <c r="L140" s="32"/>
      <c r="M140" s="6"/>
    </row>
    <row r="141" spans="1:13" ht="16.5" customHeight="1">
      <c r="A141" s="16"/>
      <c r="B141" s="16"/>
      <c r="C141" s="30" t="s">
        <v>233</v>
      </c>
      <c r="D141" s="16"/>
      <c r="E141" s="31"/>
      <c r="F141" s="31"/>
      <c r="G141" s="31"/>
      <c r="H141" s="33"/>
      <c r="I141" s="31"/>
      <c r="J141" s="33"/>
      <c r="K141" s="6"/>
      <c r="L141" s="32"/>
      <c r="M141" s="6"/>
    </row>
    <row r="142" spans="1:13" ht="16.5" customHeight="1" thickBot="1">
      <c r="A142" s="16"/>
      <c r="B142" s="16"/>
      <c r="C142" s="30"/>
      <c r="D142" s="16" t="s">
        <v>81</v>
      </c>
      <c r="E142" s="31"/>
      <c r="F142" s="31"/>
      <c r="G142" s="40">
        <v>1150000</v>
      </c>
      <c r="H142" s="33"/>
      <c r="I142" s="40">
        <v>1150000</v>
      </c>
      <c r="J142" s="33"/>
      <c r="K142" s="40">
        <v>1150000</v>
      </c>
      <c r="L142" s="32"/>
      <c r="M142" s="40">
        <v>1150000</v>
      </c>
    </row>
    <row r="143" spans="1:13" ht="16.5" customHeight="1" thickTop="1">
      <c r="A143" s="16"/>
      <c r="B143" s="16"/>
      <c r="C143" s="30"/>
      <c r="D143" s="30"/>
      <c r="E143" s="31"/>
      <c r="F143" s="31"/>
      <c r="G143" s="6"/>
      <c r="H143" s="33"/>
      <c r="I143" s="6"/>
      <c r="J143" s="33"/>
      <c r="K143" s="6"/>
      <c r="L143" s="32"/>
      <c r="M143" s="6"/>
    </row>
    <row r="144" spans="1:13" ht="16.5" customHeight="1">
      <c r="A144" s="16"/>
      <c r="B144" s="16" t="s">
        <v>82</v>
      </c>
      <c r="C144" s="30"/>
      <c r="D144" s="30"/>
      <c r="E144" s="31"/>
      <c r="F144" s="31"/>
      <c r="G144" s="6"/>
      <c r="H144" s="33"/>
      <c r="I144" s="6"/>
      <c r="J144" s="33"/>
      <c r="K144" s="6"/>
      <c r="L144" s="32"/>
      <c r="M144" s="6"/>
    </row>
    <row r="145" spans="1:13" ht="16.5" customHeight="1">
      <c r="A145" s="16"/>
      <c r="B145" s="16"/>
      <c r="C145" s="30" t="s">
        <v>233</v>
      </c>
      <c r="D145" s="16"/>
      <c r="E145" s="31"/>
      <c r="F145" s="31"/>
      <c r="G145" s="6"/>
      <c r="H145" s="33"/>
      <c r="I145" s="6"/>
      <c r="J145" s="33"/>
      <c r="K145" s="6"/>
      <c r="L145" s="32"/>
      <c r="M145" s="6"/>
    </row>
    <row r="146" spans="1:13" ht="16.5" customHeight="1">
      <c r="A146" s="16"/>
      <c r="B146" s="16"/>
      <c r="C146" s="30"/>
      <c r="D146" s="16" t="s">
        <v>83</v>
      </c>
      <c r="E146" s="31"/>
      <c r="F146" s="31"/>
      <c r="G146" s="33">
        <v>1150000</v>
      </c>
      <c r="H146" s="33"/>
      <c r="I146" s="33">
        <v>1150000</v>
      </c>
      <c r="J146" s="33"/>
      <c r="K146" s="33">
        <v>1150000</v>
      </c>
      <c r="L146" s="33"/>
      <c r="M146" s="33">
        <v>1150000</v>
      </c>
    </row>
    <row r="147" spans="1:13" ht="16.5" customHeight="1">
      <c r="A147" s="16" t="s">
        <v>84</v>
      </c>
      <c r="B147" s="16"/>
      <c r="C147" s="30"/>
      <c r="D147" s="30"/>
      <c r="E147" s="31"/>
      <c r="F147" s="31"/>
      <c r="G147" s="33">
        <v>1070000</v>
      </c>
      <c r="H147" s="33"/>
      <c r="I147" s="33">
        <v>1070000</v>
      </c>
      <c r="J147" s="33"/>
      <c r="K147" s="33">
        <v>1070000</v>
      </c>
      <c r="L147" s="33"/>
      <c r="M147" s="33">
        <v>1070000</v>
      </c>
    </row>
    <row r="148" spans="1:13" ht="16.5" customHeight="1">
      <c r="A148" s="16" t="s">
        <v>85</v>
      </c>
      <c r="B148" s="16"/>
      <c r="C148" s="30"/>
      <c r="D148" s="30"/>
      <c r="E148" s="31"/>
      <c r="F148" s="31"/>
      <c r="G148" s="33">
        <v>1361408</v>
      </c>
      <c r="H148" s="33"/>
      <c r="I148" s="33">
        <v>1358402</v>
      </c>
      <c r="J148" s="33"/>
      <c r="K148" s="6">
        <v>0</v>
      </c>
      <c r="L148" s="33"/>
      <c r="M148" s="33">
        <v>0</v>
      </c>
    </row>
    <row r="149" spans="1:13" ht="16.5" customHeight="1">
      <c r="A149" s="16" t="s">
        <v>86</v>
      </c>
      <c r="B149" s="16"/>
      <c r="C149" s="30"/>
      <c r="D149" s="30"/>
      <c r="E149" s="16"/>
      <c r="F149" s="31"/>
      <c r="G149" s="33"/>
      <c r="H149" s="33"/>
      <c r="I149" s="33"/>
      <c r="J149" s="33"/>
      <c r="K149" s="33"/>
      <c r="L149" s="33"/>
      <c r="M149" s="33"/>
    </row>
    <row r="150" spans="1:13" ht="16.5" customHeight="1">
      <c r="A150" s="16"/>
      <c r="B150" s="16" t="s">
        <v>87</v>
      </c>
      <c r="C150" s="16"/>
      <c r="D150" s="30"/>
      <c r="E150" s="31"/>
      <c r="F150" s="31"/>
      <c r="G150" s="33">
        <v>115000</v>
      </c>
      <c r="H150" s="33"/>
      <c r="I150" s="33">
        <v>115000</v>
      </c>
      <c r="J150" s="33"/>
      <c r="K150" s="33">
        <v>115000</v>
      </c>
      <c r="L150" s="33"/>
      <c r="M150" s="33">
        <v>115000</v>
      </c>
    </row>
    <row r="151" spans="1:13" ht="16.5" customHeight="1">
      <c r="A151" s="16"/>
      <c r="B151" s="16" t="s">
        <v>88</v>
      </c>
      <c r="C151" s="16"/>
      <c r="D151" s="30"/>
      <c r="E151" s="31"/>
      <c r="F151" s="31"/>
      <c r="G151" s="33">
        <v>20102667</v>
      </c>
      <c r="H151" s="33"/>
      <c r="I151" s="33">
        <v>19030004</v>
      </c>
      <c r="J151" s="33"/>
      <c r="K151" s="33">
        <v>10893625</v>
      </c>
      <c r="L151" s="33"/>
      <c r="M151" s="33">
        <v>9647837</v>
      </c>
    </row>
    <row r="152" spans="1:13" ht="16.5" customHeight="1">
      <c r="A152" s="16" t="s">
        <v>89</v>
      </c>
      <c r="B152" s="16"/>
      <c r="C152" s="16"/>
      <c r="D152" s="30"/>
      <c r="E152" s="31"/>
      <c r="F152" s="31"/>
      <c r="G152" s="34">
        <v>-1127637</v>
      </c>
      <c r="H152" s="33"/>
      <c r="I152" s="34">
        <v>-738986</v>
      </c>
      <c r="J152" s="33"/>
      <c r="K152" s="34">
        <v>0</v>
      </c>
      <c r="L152" s="33"/>
      <c r="M152" s="34">
        <v>0</v>
      </c>
    </row>
    <row r="153" spans="1:13" ht="16.5" customHeight="1">
      <c r="A153" s="16"/>
      <c r="B153" s="16"/>
      <c r="C153" s="16"/>
      <c r="D153" s="30"/>
      <c r="E153" s="31"/>
      <c r="F153" s="31"/>
      <c r="G153" s="6"/>
      <c r="H153" s="33"/>
      <c r="I153" s="6"/>
      <c r="J153" s="33"/>
      <c r="K153" s="6"/>
      <c r="L153" s="33"/>
      <c r="M153" s="6"/>
    </row>
    <row r="154" spans="1:13" ht="16.5" customHeight="1">
      <c r="A154" s="4" t="s">
        <v>90</v>
      </c>
      <c r="B154" s="16"/>
      <c r="C154" s="16"/>
      <c r="D154" s="30"/>
      <c r="E154" s="31"/>
      <c r="F154" s="31"/>
      <c r="G154" s="6">
        <f>SUM(G146:G153)</f>
        <v>22671438</v>
      </c>
      <c r="H154" s="33"/>
      <c r="I154" s="6">
        <f>SUM(I146:I152)</f>
        <v>21984420</v>
      </c>
      <c r="J154" s="33"/>
      <c r="K154" s="6">
        <f>SUM(K146:K153)</f>
        <v>13228625</v>
      </c>
      <c r="L154" s="33"/>
      <c r="M154" s="6">
        <f>SUM(M146:M152)</f>
        <v>11982837</v>
      </c>
    </row>
    <row r="155" spans="1:13" ht="16.5" customHeight="1">
      <c r="A155" s="16" t="s">
        <v>91</v>
      </c>
      <c r="B155" s="16"/>
      <c r="C155" s="16"/>
      <c r="D155" s="30"/>
      <c r="E155" s="31"/>
      <c r="F155" s="31"/>
      <c r="G155" s="13">
        <v>6144307</v>
      </c>
      <c r="H155" s="33"/>
      <c r="I155" s="13">
        <v>6103703</v>
      </c>
      <c r="J155" s="33"/>
      <c r="K155" s="13">
        <v>0</v>
      </c>
      <c r="L155" s="33"/>
      <c r="M155" s="13">
        <v>0</v>
      </c>
    </row>
    <row r="156" spans="1:13" ht="16.5" customHeight="1">
      <c r="A156" s="16"/>
      <c r="B156" s="16"/>
      <c r="C156" s="16"/>
      <c r="D156" s="30"/>
      <c r="E156" s="31"/>
      <c r="F156" s="31"/>
      <c r="G156" s="6"/>
      <c r="H156" s="33"/>
      <c r="I156" s="6"/>
      <c r="J156" s="33"/>
      <c r="K156" s="6"/>
      <c r="L156" s="33"/>
      <c r="M156" s="6"/>
    </row>
    <row r="157" spans="1:13" ht="16.5" customHeight="1">
      <c r="A157" s="4" t="s">
        <v>92</v>
      </c>
      <c r="B157" s="16"/>
      <c r="C157" s="30"/>
      <c r="D157" s="30"/>
      <c r="E157" s="31"/>
      <c r="F157" s="31"/>
      <c r="G157" s="13">
        <f>SUM(G154:G155)</f>
        <v>28815745</v>
      </c>
      <c r="H157" s="33"/>
      <c r="I157" s="13">
        <f>SUM(I154:I155)</f>
        <v>28088123</v>
      </c>
      <c r="J157" s="33"/>
      <c r="K157" s="13">
        <f t="shared" ref="K157" si="0">SUM(K154:K155)</f>
        <v>13228625</v>
      </c>
      <c r="L157" s="33"/>
      <c r="M157" s="13">
        <f t="shared" ref="M157" si="1">SUM(M154:M155)</f>
        <v>11982837</v>
      </c>
    </row>
    <row r="158" spans="1:13" ht="16.5" customHeight="1">
      <c r="A158" s="4"/>
      <c r="B158" s="4"/>
      <c r="C158" s="5"/>
      <c r="D158" s="5"/>
      <c r="E158" s="5"/>
      <c r="F158" s="5"/>
      <c r="G158" s="6"/>
      <c r="H158" s="33"/>
      <c r="I158" s="6"/>
      <c r="J158" s="33"/>
      <c r="K158" s="6"/>
      <c r="L158" s="33"/>
      <c r="M158" s="6"/>
    </row>
    <row r="159" spans="1:13" ht="16.5" customHeight="1" thickBot="1">
      <c r="A159" s="4" t="s">
        <v>93</v>
      </c>
      <c r="B159" s="4"/>
      <c r="C159" s="30"/>
      <c r="D159" s="30"/>
      <c r="E159" s="31"/>
      <c r="F159" s="31"/>
      <c r="G159" s="40">
        <f>G157+G108</f>
        <v>68526067</v>
      </c>
      <c r="H159" s="33"/>
      <c r="I159" s="40">
        <f>I157+I108</f>
        <v>64940915</v>
      </c>
      <c r="J159" s="33"/>
      <c r="K159" s="40">
        <f>K157+K108</f>
        <v>32687720</v>
      </c>
      <c r="L159" s="33"/>
      <c r="M159" s="40">
        <f>M157+M108</f>
        <v>32063866</v>
      </c>
    </row>
    <row r="160" spans="1:13" ht="16.5" customHeight="1">
      <c r="A160" s="4"/>
      <c r="B160" s="4"/>
      <c r="C160" s="30"/>
      <c r="D160" s="30"/>
      <c r="E160" s="31"/>
      <c r="F160" s="31"/>
      <c r="G160" s="41"/>
      <c r="H160" s="42"/>
      <c r="I160" s="41"/>
      <c r="J160" s="42"/>
      <c r="K160" s="41"/>
      <c r="L160" s="42"/>
      <c r="M160" s="41"/>
    </row>
    <row r="161" spans="1:13" ht="16.5" customHeight="1">
      <c r="A161" s="16"/>
      <c r="B161" s="16"/>
      <c r="C161" s="30"/>
      <c r="D161" s="16"/>
      <c r="E161" s="31"/>
      <c r="F161" s="31"/>
      <c r="G161" s="6"/>
      <c r="H161" s="33"/>
      <c r="I161" s="6"/>
      <c r="J161" s="33"/>
      <c r="K161" s="6"/>
      <c r="L161" s="32"/>
      <c r="M161" s="6"/>
    </row>
    <row r="162" spans="1:13" ht="16.5" customHeight="1">
      <c r="A162" s="16"/>
      <c r="B162" s="16"/>
      <c r="C162" s="30"/>
      <c r="D162" s="16"/>
      <c r="E162" s="31"/>
      <c r="F162" s="31"/>
      <c r="G162" s="6"/>
      <c r="H162" s="33"/>
      <c r="I162" s="6"/>
      <c r="J162" s="33"/>
      <c r="K162" s="6"/>
      <c r="L162" s="6"/>
      <c r="M162" s="6"/>
    </row>
    <row r="163" spans="1:13" ht="16.5" customHeight="1">
      <c r="A163" s="16"/>
      <c r="B163" s="16"/>
      <c r="C163" s="30"/>
      <c r="D163" s="16"/>
      <c r="E163" s="31"/>
      <c r="F163" s="31"/>
      <c r="G163" s="31"/>
      <c r="H163" s="33"/>
      <c r="I163" s="31"/>
      <c r="J163" s="33"/>
      <c r="K163" s="6"/>
      <c r="L163" s="32"/>
      <c r="M163" s="6"/>
    </row>
    <row r="164" spans="1:13" ht="16.5" customHeight="1">
      <c r="A164" s="16"/>
      <c r="B164" s="16"/>
      <c r="C164" s="30"/>
      <c r="D164" s="30"/>
      <c r="E164" s="31"/>
      <c r="F164" s="31"/>
      <c r="G164" s="6"/>
      <c r="H164" s="33"/>
      <c r="I164" s="6"/>
      <c r="J164" s="33"/>
      <c r="K164" s="6"/>
      <c r="L164" s="32"/>
      <c r="M164" s="6"/>
    </row>
    <row r="165" spans="1:13" ht="16.5" customHeight="1">
      <c r="A165" s="4"/>
      <c r="B165" s="4"/>
      <c r="C165" s="30"/>
      <c r="D165" s="30"/>
      <c r="E165" s="31"/>
      <c r="F165" s="31"/>
      <c r="G165" s="43"/>
      <c r="H165" s="33"/>
      <c r="I165" s="43"/>
      <c r="J165" s="33"/>
      <c r="K165" s="43"/>
      <c r="L165" s="33"/>
      <c r="M165" s="43"/>
    </row>
    <row r="166" spans="1:13" ht="16.5" customHeight="1">
      <c r="A166" s="4"/>
      <c r="B166" s="4"/>
      <c r="C166" s="30"/>
      <c r="D166" s="30"/>
      <c r="E166" s="31"/>
      <c r="F166" s="31"/>
      <c r="G166" s="43"/>
      <c r="H166" s="33"/>
      <c r="I166" s="43"/>
      <c r="J166" s="33"/>
      <c r="K166" s="43"/>
      <c r="L166" s="33"/>
      <c r="M166" s="43"/>
    </row>
    <row r="167" spans="1:13" ht="16.5" customHeight="1">
      <c r="A167" s="4"/>
      <c r="B167" s="4"/>
      <c r="C167" s="30"/>
      <c r="D167" s="30"/>
      <c r="E167" s="31"/>
      <c r="F167" s="31"/>
      <c r="G167" s="6"/>
      <c r="H167" s="33"/>
      <c r="I167" s="6"/>
      <c r="J167" s="33"/>
      <c r="K167" s="6"/>
      <c r="L167" s="33"/>
      <c r="M167" s="6"/>
    </row>
    <row r="168" spans="1:13" ht="16.5" customHeight="1">
      <c r="A168" s="4"/>
      <c r="B168" s="4"/>
      <c r="C168" s="30"/>
      <c r="D168" s="30"/>
      <c r="E168" s="31"/>
      <c r="F168" s="31"/>
      <c r="G168" s="6"/>
      <c r="H168" s="33"/>
      <c r="I168" s="6"/>
      <c r="J168" s="33"/>
      <c r="K168" s="6"/>
      <c r="L168" s="33"/>
      <c r="M168" s="6"/>
    </row>
    <row r="169" spans="1:13" ht="16.5" customHeight="1">
      <c r="A169" s="4"/>
      <c r="B169" s="4"/>
      <c r="C169" s="30"/>
      <c r="D169" s="30"/>
      <c r="E169" s="31"/>
      <c r="F169" s="31"/>
      <c r="G169" s="6"/>
      <c r="H169" s="33"/>
      <c r="I169" s="6"/>
      <c r="J169" s="33"/>
      <c r="K169" s="6"/>
      <c r="L169" s="33"/>
      <c r="M169" s="6"/>
    </row>
    <row r="170" spans="1:13" ht="16.5" customHeight="1">
      <c r="A170" s="4"/>
      <c r="B170" s="4"/>
      <c r="C170" s="30"/>
      <c r="D170" s="30"/>
      <c r="E170" s="31"/>
      <c r="F170" s="31"/>
      <c r="G170" s="6"/>
      <c r="H170" s="33"/>
      <c r="I170" s="6"/>
      <c r="J170" s="33"/>
      <c r="K170" s="6"/>
      <c r="L170" s="33"/>
      <c r="M170" s="6"/>
    </row>
    <row r="171" spans="1:13" ht="16.5" customHeight="1">
      <c r="A171" s="4"/>
      <c r="B171" s="4"/>
      <c r="C171" s="30"/>
      <c r="D171" s="30"/>
      <c r="E171" s="31"/>
      <c r="F171" s="31"/>
      <c r="G171" s="6"/>
      <c r="H171" s="33"/>
      <c r="I171" s="6"/>
      <c r="J171" s="33"/>
      <c r="K171" s="6"/>
      <c r="L171" s="33"/>
      <c r="M171" s="6"/>
    </row>
    <row r="172" spans="1:13" ht="16.5" customHeight="1">
      <c r="A172" s="4"/>
      <c r="B172" s="4"/>
      <c r="C172" s="30"/>
      <c r="D172" s="30"/>
      <c r="E172" s="31"/>
      <c r="F172" s="31"/>
      <c r="G172" s="6"/>
      <c r="H172" s="33"/>
      <c r="I172" s="6"/>
      <c r="J172" s="33"/>
      <c r="K172" s="6"/>
      <c r="L172" s="33"/>
      <c r="M172" s="6"/>
    </row>
    <row r="173" spans="1:13" ht="16.5" customHeight="1">
      <c r="A173" s="4"/>
      <c r="B173" s="4"/>
      <c r="C173" s="30"/>
      <c r="D173" s="30"/>
      <c r="E173" s="31"/>
      <c r="F173" s="31"/>
      <c r="G173" s="6"/>
      <c r="H173" s="33"/>
      <c r="I173" s="6"/>
      <c r="J173" s="33"/>
      <c r="K173" s="6"/>
      <c r="L173" s="33"/>
      <c r="M173" s="6"/>
    </row>
    <row r="174" spans="1:13" ht="16.5" customHeight="1">
      <c r="A174" s="4"/>
      <c r="B174" s="4"/>
      <c r="C174" s="30"/>
      <c r="D174" s="30"/>
      <c r="E174" s="31"/>
      <c r="F174" s="31"/>
      <c r="G174" s="6"/>
      <c r="H174" s="33"/>
      <c r="I174" s="6"/>
      <c r="J174" s="33"/>
      <c r="K174" s="6"/>
      <c r="L174" s="33"/>
      <c r="M174" s="6"/>
    </row>
    <row r="175" spans="1:13" ht="16.5" customHeight="1">
      <c r="A175" s="4"/>
      <c r="B175" s="4"/>
      <c r="C175" s="30"/>
      <c r="D175" s="30"/>
      <c r="E175" s="31"/>
      <c r="F175" s="31"/>
      <c r="G175" s="6"/>
      <c r="H175" s="33"/>
      <c r="I175" s="6"/>
      <c r="J175" s="33"/>
      <c r="K175" s="6"/>
      <c r="L175" s="33"/>
      <c r="M175" s="6"/>
    </row>
    <row r="176" spans="1:13" ht="16.5" customHeight="1">
      <c r="A176" s="4"/>
      <c r="B176" s="4"/>
      <c r="C176" s="30"/>
      <c r="D176" s="30"/>
      <c r="E176" s="31"/>
      <c r="F176" s="31"/>
      <c r="G176" s="6"/>
      <c r="H176" s="33"/>
      <c r="I176" s="6"/>
      <c r="J176" s="33"/>
      <c r="K176" s="6"/>
      <c r="L176" s="33"/>
      <c r="M176" s="6"/>
    </row>
    <row r="177" spans="1:13" ht="16.5" customHeight="1">
      <c r="A177" s="4"/>
      <c r="B177" s="4"/>
      <c r="C177" s="30"/>
      <c r="D177" s="30"/>
      <c r="E177" s="31"/>
      <c r="F177" s="31"/>
      <c r="G177" s="6"/>
      <c r="H177" s="33"/>
      <c r="I177" s="6"/>
      <c r="J177" s="33"/>
      <c r="K177" s="6"/>
      <c r="L177" s="33"/>
      <c r="M177" s="6"/>
    </row>
    <row r="178" spans="1:13" ht="16.5" customHeight="1">
      <c r="A178" s="4"/>
      <c r="B178" s="4"/>
      <c r="C178" s="30"/>
      <c r="D178" s="30"/>
      <c r="E178" s="31"/>
      <c r="F178" s="31"/>
      <c r="G178" s="6"/>
      <c r="H178" s="33"/>
      <c r="I178" s="6"/>
      <c r="J178" s="33"/>
      <c r="K178" s="6"/>
      <c r="L178" s="33"/>
      <c r="M178" s="6"/>
    </row>
    <row r="179" spans="1:13" ht="16.5" customHeight="1">
      <c r="A179" s="4"/>
      <c r="B179" s="4"/>
      <c r="C179" s="30"/>
      <c r="D179" s="30"/>
      <c r="E179" s="31"/>
      <c r="F179" s="31"/>
      <c r="G179" s="6"/>
      <c r="H179" s="33"/>
      <c r="I179" s="6"/>
      <c r="J179" s="33"/>
      <c r="K179" s="6"/>
      <c r="L179" s="33"/>
      <c r="M179" s="6"/>
    </row>
    <row r="180" spans="1:13" ht="16.5" customHeight="1">
      <c r="A180" s="4"/>
      <c r="B180" s="4"/>
      <c r="C180" s="30"/>
      <c r="D180" s="30"/>
      <c r="E180" s="31"/>
      <c r="F180" s="31"/>
      <c r="G180" s="6"/>
      <c r="H180" s="33"/>
      <c r="I180" s="6"/>
      <c r="J180" s="33"/>
      <c r="K180" s="6"/>
      <c r="L180" s="33"/>
      <c r="M180" s="6"/>
    </row>
    <row r="181" spans="1:13" ht="13.5" customHeight="1">
      <c r="A181" s="4"/>
      <c r="B181" s="4"/>
      <c r="C181" s="30"/>
      <c r="D181" s="30"/>
      <c r="E181" s="31"/>
      <c r="F181" s="31"/>
      <c r="G181" s="6"/>
      <c r="H181" s="33"/>
      <c r="I181" s="6"/>
      <c r="J181" s="33"/>
      <c r="K181" s="6"/>
      <c r="L181" s="33"/>
      <c r="M181" s="6"/>
    </row>
    <row r="182" spans="1:13" ht="22.15" customHeight="1">
      <c r="A182" s="113" t="s">
        <v>47</v>
      </c>
      <c r="B182" s="113"/>
      <c r="C182" s="113"/>
      <c r="D182" s="113"/>
      <c r="E182" s="113"/>
      <c r="F182" s="113"/>
      <c r="G182" s="113"/>
      <c r="H182" s="113"/>
      <c r="I182" s="113"/>
      <c r="J182" s="113"/>
      <c r="K182" s="113"/>
      <c r="L182" s="113"/>
      <c r="M182" s="113"/>
    </row>
  </sheetData>
  <mergeCells count="16">
    <mergeCell ref="G129:I129"/>
    <mergeCell ref="K129:M129"/>
    <mergeCell ref="A182:M182"/>
    <mergeCell ref="G68:I68"/>
    <mergeCell ref="K68:M68"/>
    <mergeCell ref="G69:I69"/>
    <mergeCell ref="K69:M69"/>
    <mergeCell ref="A122:M122"/>
    <mergeCell ref="G128:I128"/>
    <mergeCell ref="K128:M128"/>
    <mergeCell ref="A62:M62"/>
    <mergeCell ref="G6:I6"/>
    <mergeCell ref="K6:M6"/>
    <mergeCell ref="G7:I7"/>
    <mergeCell ref="K7:M7"/>
    <mergeCell ref="A59:M59"/>
  </mergeCells>
  <pageMargins left="0.8" right="0.5" top="0.5" bottom="0.6" header="0.49" footer="0.4"/>
  <pageSetup paperSize="9" scale="80" firstPageNumber="2" orientation="portrait" useFirstPageNumber="1" horizontalDpi="1200" verticalDpi="1200" r:id="rId1"/>
  <headerFooter>
    <oddFooter>&amp;R&amp;"Arial,Regular"&amp;9&amp;P</oddFooter>
  </headerFooter>
  <rowBreaks count="2" manualBreakCount="2">
    <brk id="62" max="16383" man="1"/>
    <brk id="122" max="16383" man="1"/>
  </rowBreaks>
  <ignoredErrors>
    <ignoredError sqref="G10:M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E9349-CCFA-410D-93C7-C7F191C4C4D8}">
  <dimension ref="A1:M106"/>
  <sheetViews>
    <sheetView tabSelected="1" topLeftCell="A36" zoomScale="115" zoomScaleNormal="115" zoomScaleSheetLayoutView="80" workbookViewId="0">
      <selection activeCell="Q50" sqref="Q50"/>
    </sheetView>
  </sheetViews>
  <sheetFormatPr defaultColWidth="9.42578125" defaultRowHeight="16.5" customHeight="1"/>
  <cols>
    <col min="1" max="1" width="2.42578125" style="16" customWidth="1"/>
    <col min="2" max="3" width="1.42578125" style="16" customWidth="1"/>
    <col min="4" max="4" width="33.28515625" style="16" customWidth="1"/>
    <col min="5" max="5" width="5.42578125" style="5" customWidth="1"/>
    <col min="6" max="6" width="0.5703125" style="17" customWidth="1"/>
    <col min="7" max="7" width="13.28515625" style="6" customWidth="1"/>
    <col min="8" max="8" width="0.5703125" style="17" customWidth="1"/>
    <col min="9" max="9" width="13.28515625" style="6" customWidth="1"/>
    <col min="10" max="10" width="0.5703125" style="51" customWidth="1"/>
    <col min="11" max="11" width="13.28515625" style="6" customWidth="1"/>
    <col min="12" max="12" width="0.5703125" style="51" customWidth="1"/>
    <col min="13" max="13" width="13.28515625" style="6" customWidth="1"/>
    <col min="14" max="16384" width="9.42578125" style="16"/>
  </cols>
  <sheetData>
    <row r="1" spans="1:13" ht="16.5" customHeight="1">
      <c r="A1" s="4" t="s">
        <v>0</v>
      </c>
      <c r="B1" s="36"/>
      <c r="C1" s="36"/>
      <c r="D1" s="36"/>
      <c r="E1" s="31"/>
      <c r="F1" s="7"/>
      <c r="H1" s="7"/>
      <c r="J1" s="44"/>
      <c r="L1" s="44"/>
    </row>
    <row r="2" spans="1:13" ht="16.5" customHeight="1">
      <c r="A2" s="45" t="s">
        <v>229</v>
      </c>
      <c r="B2" s="36"/>
      <c r="C2" s="36"/>
      <c r="D2" s="36"/>
      <c r="E2" s="31"/>
      <c r="F2" s="7"/>
      <c r="H2" s="7"/>
      <c r="J2" s="44"/>
      <c r="L2" s="44"/>
    </row>
    <row r="3" spans="1:13" ht="16.5" customHeight="1">
      <c r="A3" s="46" t="s">
        <v>250</v>
      </c>
      <c r="B3" s="47"/>
      <c r="C3" s="47"/>
      <c r="D3" s="47"/>
      <c r="E3" s="48"/>
      <c r="F3" s="14"/>
      <c r="G3" s="13"/>
      <c r="H3" s="14"/>
      <c r="I3" s="13"/>
      <c r="J3" s="49"/>
      <c r="K3" s="13"/>
      <c r="L3" s="49"/>
      <c r="M3" s="13"/>
    </row>
    <row r="4" spans="1:13" ht="16.5" customHeight="1">
      <c r="A4" s="36"/>
      <c r="B4" s="36"/>
      <c r="C4" s="36"/>
      <c r="D4" s="36"/>
      <c r="E4" s="31"/>
      <c r="F4" s="7"/>
      <c r="H4" s="7"/>
      <c r="J4" s="44"/>
      <c r="L4" s="44"/>
    </row>
    <row r="5" spans="1:13" ht="16.5" customHeight="1">
      <c r="A5" s="36"/>
      <c r="B5" s="36"/>
      <c r="C5" s="36"/>
      <c r="D5" s="36"/>
      <c r="E5" s="31"/>
      <c r="F5" s="7"/>
      <c r="H5" s="7"/>
      <c r="J5" s="44"/>
      <c r="L5" s="44"/>
    </row>
    <row r="6" spans="1:13" ht="16.5" customHeight="1">
      <c r="A6" s="36"/>
      <c r="B6" s="36"/>
      <c r="C6" s="36"/>
      <c r="D6" s="36"/>
      <c r="E6" s="31"/>
      <c r="F6" s="31"/>
      <c r="G6" s="117" t="s">
        <v>2</v>
      </c>
      <c r="H6" s="117"/>
      <c r="I6" s="117"/>
      <c r="K6" s="118" t="s">
        <v>94</v>
      </c>
      <c r="L6" s="118"/>
      <c r="M6" s="118"/>
    </row>
    <row r="7" spans="1:13" ht="16.5" customHeight="1">
      <c r="A7" s="36"/>
      <c r="B7" s="36"/>
      <c r="C7" s="36"/>
      <c r="D7" s="36"/>
      <c r="E7" s="31"/>
      <c r="F7" s="31"/>
      <c r="G7" s="115" t="s">
        <v>4</v>
      </c>
      <c r="H7" s="115"/>
      <c r="I7" s="115"/>
      <c r="K7" s="115" t="s">
        <v>4</v>
      </c>
      <c r="L7" s="115"/>
      <c r="M7" s="115"/>
    </row>
    <row r="8" spans="1:13" ht="16.5" customHeight="1">
      <c r="A8" s="36"/>
      <c r="B8" s="36"/>
      <c r="C8" s="36"/>
      <c r="D8" s="36"/>
      <c r="E8" s="31"/>
      <c r="F8" s="22"/>
      <c r="G8" s="22" t="s">
        <v>8</v>
      </c>
      <c r="H8" s="22"/>
      <c r="I8" s="22" t="s">
        <v>9</v>
      </c>
      <c r="J8" s="23"/>
      <c r="K8" s="22" t="s">
        <v>8</v>
      </c>
      <c r="L8" s="22"/>
      <c r="M8" s="22" t="s">
        <v>9</v>
      </c>
    </row>
    <row r="9" spans="1:13" ht="16.5" customHeight="1">
      <c r="A9" s="36"/>
      <c r="B9" s="36"/>
      <c r="C9" s="36"/>
      <c r="D9" s="36"/>
      <c r="E9" s="31"/>
      <c r="F9" s="23"/>
      <c r="G9" s="52" t="s">
        <v>11</v>
      </c>
      <c r="H9" s="23"/>
      <c r="I9" s="52" t="s">
        <v>11</v>
      </c>
      <c r="J9" s="23"/>
      <c r="K9" s="52" t="s">
        <v>11</v>
      </c>
      <c r="L9" s="23"/>
      <c r="M9" s="52" t="s">
        <v>11</v>
      </c>
    </row>
    <row r="10" spans="1:13" ht="16.5" customHeight="1">
      <c r="A10" s="36"/>
      <c r="B10" s="36"/>
      <c r="C10" s="36"/>
      <c r="D10" s="36"/>
      <c r="E10" s="31"/>
      <c r="F10" s="32"/>
      <c r="H10" s="32"/>
      <c r="J10" s="53"/>
      <c r="L10" s="53"/>
    </row>
    <row r="11" spans="1:13" ht="16.5" customHeight="1">
      <c r="A11" s="45" t="s">
        <v>96</v>
      </c>
      <c r="B11" s="36"/>
      <c r="C11" s="36"/>
      <c r="D11" s="36"/>
      <c r="E11" s="31"/>
      <c r="F11" s="32"/>
      <c r="H11" s="32"/>
      <c r="J11" s="53"/>
      <c r="L11" s="53"/>
    </row>
    <row r="12" spans="1:13" ht="16.5" customHeight="1">
      <c r="A12" s="36"/>
      <c r="B12" s="36"/>
      <c r="C12" s="36"/>
      <c r="D12" s="36"/>
      <c r="E12" s="31"/>
      <c r="F12" s="32"/>
      <c r="H12" s="32"/>
      <c r="J12" s="53"/>
      <c r="L12" s="53"/>
    </row>
    <row r="13" spans="1:13" ht="16.5" customHeight="1">
      <c r="A13" s="36" t="s">
        <v>97</v>
      </c>
      <c r="B13" s="36"/>
      <c r="C13" s="36"/>
      <c r="D13" s="36"/>
      <c r="E13" s="31"/>
      <c r="F13" s="54"/>
      <c r="G13" s="6">
        <v>2929922</v>
      </c>
      <c r="H13" s="54"/>
      <c r="I13" s="6">
        <v>2215829</v>
      </c>
      <c r="J13" s="55"/>
      <c r="K13" s="6">
        <v>1929821</v>
      </c>
      <c r="L13" s="55"/>
      <c r="M13" s="6">
        <v>580722</v>
      </c>
    </row>
    <row r="14" spans="1:13" ht="16.5" customHeight="1">
      <c r="A14" s="36" t="s">
        <v>98</v>
      </c>
      <c r="B14" s="36"/>
      <c r="C14" s="36"/>
      <c r="D14" s="36"/>
      <c r="E14" s="31"/>
      <c r="F14" s="54"/>
      <c r="G14" s="6">
        <v>1078791</v>
      </c>
      <c r="H14" s="54"/>
      <c r="I14" s="6">
        <v>1120621</v>
      </c>
      <c r="J14" s="55"/>
      <c r="K14" s="6">
        <v>0</v>
      </c>
      <c r="L14" s="55"/>
      <c r="M14" s="6" t="s">
        <v>254</v>
      </c>
    </row>
    <row r="15" spans="1:13" ht="16.5" customHeight="1">
      <c r="A15" s="36" t="s">
        <v>99</v>
      </c>
      <c r="B15" s="36"/>
      <c r="C15" s="36"/>
      <c r="D15" s="36"/>
      <c r="E15" s="31"/>
      <c r="F15" s="54"/>
      <c r="G15" s="6">
        <v>272543</v>
      </c>
      <c r="H15" s="54"/>
      <c r="I15" s="6">
        <v>238889</v>
      </c>
      <c r="J15" s="55"/>
      <c r="K15" s="6">
        <v>38106</v>
      </c>
      <c r="L15" s="55"/>
      <c r="M15" s="6">
        <v>38468</v>
      </c>
    </row>
    <row r="16" spans="1:13" ht="16.5" customHeight="1">
      <c r="A16" s="36" t="s">
        <v>100</v>
      </c>
      <c r="B16" s="36"/>
      <c r="C16" s="36"/>
      <c r="D16" s="36"/>
      <c r="E16" s="31"/>
      <c r="F16" s="54"/>
      <c r="G16" s="6">
        <v>0</v>
      </c>
      <c r="H16" s="54"/>
      <c r="I16" s="6">
        <v>0</v>
      </c>
      <c r="J16" s="55"/>
      <c r="K16" s="6">
        <v>453099</v>
      </c>
      <c r="L16" s="55"/>
      <c r="M16" s="6">
        <v>388500</v>
      </c>
    </row>
    <row r="17" spans="1:13" ht="16.5" customHeight="1">
      <c r="A17" s="36" t="s">
        <v>101</v>
      </c>
      <c r="B17" s="36"/>
      <c r="C17" s="36"/>
      <c r="D17" s="36"/>
      <c r="E17" s="31"/>
      <c r="F17" s="53"/>
      <c r="G17" s="6">
        <v>27706</v>
      </c>
      <c r="H17" s="56"/>
      <c r="I17" s="6">
        <v>17254</v>
      </c>
      <c r="J17" s="56"/>
      <c r="K17" s="6">
        <v>15378</v>
      </c>
      <c r="L17" s="56"/>
      <c r="M17" s="6">
        <v>26801</v>
      </c>
    </row>
    <row r="18" spans="1:13" ht="16.5" customHeight="1">
      <c r="A18" s="36" t="s">
        <v>234</v>
      </c>
      <c r="B18" s="36"/>
      <c r="C18" s="36"/>
      <c r="D18" s="36"/>
      <c r="E18" s="31"/>
      <c r="F18" s="57"/>
      <c r="G18" s="13">
        <v>30388</v>
      </c>
      <c r="H18" s="56"/>
      <c r="I18" s="13">
        <v>22884</v>
      </c>
      <c r="J18" s="56"/>
      <c r="K18" s="13">
        <v>15548</v>
      </c>
      <c r="L18" s="56"/>
      <c r="M18" s="13">
        <v>23760</v>
      </c>
    </row>
    <row r="19" spans="1:13" ht="16.5" customHeight="1">
      <c r="A19" s="36"/>
      <c r="B19" s="36"/>
      <c r="C19" s="36"/>
      <c r="D19" s="36"/>
      <c r="E19" s="31"/>
      <c r="F19" s="57"/>
      <c r="H19" s="53"/>
      <c r="J19" s="53"/>
      <c r="L19" s="53"/>
    </row>
    <row r="20" spans="1:13" ht="16.5" customHeight="1">
      <c r="A20" s="45" t="s">
        <v>103</v>
      </c>
      <c r="B20" s="36"/>
      <c r="C20" s="36"/>
      <c r="D20" s="36"/>
      <c r="E20" s="31"/>
      <c r="F20" s="53"/>
      <c r="G20" s="13">
        <f>SUM(G13:G18)</f>
        <v>4339350</v>
      </c>
      <c r="H20" s="53"/>
      <c r="I20" s="13">
        <f>SUM(I13:I18)</f>
        <v>3615477</v>
      </c>
      <c r="J20" s="53"/>
      <c r="K20" s="13">
        <f>SUM(K13:K18)</f>
        <v>2451952</v>
      </c>
      <c r="L20" s="53"/>
      <c r="M20" s="13">
        <f>SUM(M13:M18)</f>
        <v>1058251</v>
      </c>
    </row>
    <row r="21" spans="1:13" ht="16.5" customHeight="1">
      <c r="A21" s="36"/>
      <c r="B21" s="36"/>
      <c r="C21" s="36"/>
      <c r="D21" s="36"/>
      <c r="E21" s="31"/>
      <c r="F21" s="32"/>
      <c r="H21" s="32"/>
      <c r="J21" s="53"/>
      <c r="L21" s="53"/>
    </row>
    <row r="22" spans="1:13" ht="16.5" customHeight="1">
      <c r="A22" s="45" t="s">
        <v>104</v>
      </c>
      <c r="B22" s="36"/>
      <c r="C22" s="36"/>
      <c r="D22" s="36"/>
      <c r="E22" s="31"/>
      <c r="F22" s="32"/>
      <c r="H22" s="32"/>
      <c r="J22" s="53"/>
      <c r="L22" s="53"/>
    </row>
    <row r="23" spans="1:13" ht="16.5" customHeight="1">
      <c r="A23" s="36"/>
      <c r="B23" s="36"/>
      <c r="C23" s="36"/>
      <c r="D23" s="36"/>
      <c r="E23" s="31"/>
      <c r="F23" s="32"/>
      <c r="H23" s="32"/>
      <c r="J23" s="53"/>
      <c r="L23" s="53"/>
    </row>
    <row r="24" spans="1:13" ht="16.5" customHeight="1">
      <c r="A24" s="36" t="s">
        <v>105</v>
      </c>
      <c r="B24" s="36"/>
      <c r="C24" s="36"/>
      <c r="D24" s="36"/>
      <c r="E24" s="31"/>
      <c r="F24" s="56"/>
      <c r="G24" s="6">
        <v>-1539322</v>
      </c>
      <c r="H24" s="56"/>
      <c r="I24" s="6">
        <v>-1367341</v>
      </c>
      <c r="J24" s="56"/>
      <c r="K24" s="6">
        <v>-1133812</v>
      </c>
      <c r="L24" s="56"/>
      <c r="M24" s="6">
        <v>-180569</v>
      </c>
    </row>
    <row r="25" spans="1:13" ht="16.5" customHeight="1">
      <c r="A25" s="36" t="s">
        <v>106</v>
      </c>
      <c r="B25" s="36"/>
      <c r="C25" s="36"/>
      <c r="D25" s="36"/>
      <c r="E25" s="31"/>
      <c r="F25" s="56"/>
      <c r="G25" s="6">
        <v>-872223</v>
      </c>
      <c r="H25" s="56"/>
      <c r="I25" s="6">
        <v>-922905</v>
      </c>
      <c r="J25" s="56"/>
      <c r="K25" s="6">
        <v>0</v>
      </c>
      <c r="L25" s="56"/>
      <c r="M25" s="6">
        <v>0</v>
      </c>
    </row>
    <row r="26" spans="1:13" ht="16.5" customHeight="1">
      <c r="A26" s="36" t="s">
        <v>107</v>
      </c>
      <c r="B26" s="36"/>
      <c r="C26" s="36"/>
      <c r="D26" s="36"/>
      <c r="E26" s="31"/>
      <c r="F26" s="56"/>
      <c r="G26" s="6">
        <v>-59342</v>
      </c>
      <c r="H26" s="57"/>
      <c r="I26" s="6">
        <v>-51979</v>
      </c>
      <c r="J26" s="57"/>
      <c r="K26" s="6">
        <v>-4382</v>
      </c>
      <c r="L26" s="57"/>
      <c r="M26" s="6">
        <v>-3861</v>
      </c>
    </row>
    <row r="27" spans="1:13" ht="16.5" customHeight="1">
      <c r="A27" s="36" t="s">
        <v>108</v>
      </c>
      <c r="B27" s="36"/>
      <c r="C27" s="36"/>
      <c r="D27" s="36"/>
      <c r="E27" s="31"/>
      <c r="F27" s="57"/>
      <c r="G27" s="6">
        <v>-170085</v>
      </c>
      <c r="H27" s="57"/>
      <c r="I27" s="6">
        <v>-101399</v>
      </c>
      <c r="J27" s="57"/>
      <c r="K27" s="6">
        <v>-90438</v>
      </c>
      <c r="L27" s="57"/>
      <c r="M27" s="6">
        <v>-32130</v>
      </c>
    </row>
    <row r="28" spans="1:13" ht="16.5" customHeight="1">
      <c r="A28" s="36" t="s">
        <v>109</v>
      </c>
      <c r="B28" s="36"/>
      <c r="C28" s="36"/>
      <c r="D28" s="36"/>
      <c r="E28" s="31"/>
      <c r="F28" s="57"/>
      <c r="G28" s="6">
        <v>-255817</v>
      </c>
      <c r="H28" s="53"/>
      <c r="I28" s="6">
        <v>-310436</v>
      </c>
      <c r="J28" s="53"/>
      <c r="K28" s="6">
        <v>-120685</v>
      </c>
      <c r="L28" s="53"/>
      <c r="M28" s="6">
        <v>-89222</v>
      </c>
    </row>
    <row r="29" spans="1:13" ht="16.5" customHeight="1">
      <c r="A29" s="36" t="s">
        <v>129</v>
      </c>
      <c r="B29" s="36"/>
      <c r="C29" s="36"/>
      <c r="D29" s="36"/>
      <c r="E29" s="31"/>
      <c r="F29" s="57"/>
      <c r="G29" s="13">
        <v>-14938</v>
      </c>
      <c r="H29" s="53"/>
      <c r="I29" s="13">
        <v>-126337</v>
      </c>
      <c r="J29" s="53"/>
      <c r="K29" s="13">
        <v>2052</v>
      </c>
      <c r="L29" s="53"/>
      <c r="M29" s="13">
        <v>-30</v>
      </c>
    </row>
    <row r="30" spans="1:13" ht="16.5" customHeight="1">
      <c r="A30" s="36"/>
      <c r="B30" s="36"/>
      <c r="C30" s="36"/>
      <c r="D30" s="36"/>
      <c r="E30" s="31"/>
      <c r="F30" s="57"/>
      <c r="H30" s="53"/>
      <c r="J30" s="53"/>
      <c r="L30" s="53"/>
    </row>
    <row r="31" spans="1:13" ht="16.5" customHeight="1">
      <c r="A31" s="45" t="s">
        <v>236</v>
      </c>
      <c r="B31" s="36"/>
      <c r="C31" s="36"/>
      <c r="D31" s="36"/>
      <c r="E31" s="31"/>
      <c r="F31" s="57"/>
      <c r="G31" s="13">
        <f>SUM(G24:G29)</f>
        <v>-2911727</v>
      </c>
      <c r="H31" s="53"/>
      <c r="I31" s="13">
        <f>SUM(I24:I29)</f>
        <v>-2880397</v>
      </c>
      <c r="J31" s="53"/>
      <c r="K31" s="13">
        <f>SUM(K24:K29)</f>
        <v>-1347265</v>
      </c>
      <c r="L31" s="53"/>
      <c r="M31" s="13">
        <f>SUM(M24:M29)</f>
        <v>-305812</v>
      </c>
    </row>
    <row r="32" spans="1:13" ht="16.5" customHeight="1">
      <c r="A32" s="45"/>
      <c r="B32" s="36"/>
      <c r="C32" s="36"/>
      <c r="D32" s="36"/>
      <c r="E32" s="31"/>
      <c r="F32" s="58"/>
      <c r="H32" s="58"/>
      <c r="J32" s="58"/>
      <c r="L32" s="58"/>
    </row>
    <row r="33" spans="1:13" ht="16.5" customHeight="1">
      <c r="A33" s="45" t="s">
        <v>110</v>
      </c>
      <c r="B33" s="36"/>
      <c r="C33" s="36"/>
      <c r="D33" s="36"/>
      <c r="E33" s="31"/>
      <c r="F33" s="58"/>
      <c r="G33" s="6">
        <f>SUM(G20,G31)</f>
        <v>1427623</v>
      </c>
      <c r="H33" s="58"/>
      <c r="I33" s="6">
        <f>SUM(I20,I31)</f>
        <v>735080</v>
      </c>
      <c r="J33" s="58"/>
      <c r="K33" s="6">
        <f>SUM(K20,K31)</f>
        <v>1104687</v>
      </c>
      <c r="L33" s="58"/>
      <c r="M33" s="6">
        <f>SUM(M20,M31)</f>
        <v>752439</v>
      </c>
    </row>
    <row r="34" spans="1:13" s="36" customFormat="1" ht="16.5" customHeight="1">
      <c r="A34" s="36" t="s">
        <v>111</v>
      </c>
      <c r="E34" s="31"/>
      <c r="F34" s="59"/>
      <c r="G34" s="6"/>
      <c r="K34" s="6"/>
    </row>
    <row r="35" spans="1:13" s="36" customFormat="1" ht="16.5" customHeight="1">
      <c r="B35" s="36" t="s">
        <v>112</v>
      </c>
      <c r="E35" s="31"/>
      <c r="F35" s="59"/>
      <c r="G35" s="13">
        <v>219959</v>
      </c>
      <c r="H35" s="53"/>
      <c r="I35" s="13">
        <v>402686</v>
      </c>
      <c r="J35" s="53"/>
      <c r="K35" s="13">
        <v>0</v>
      </c>
      <c r="L35" s="53"/>
      <c r="M35" s="13">
        <v>0</v>
      </c>
    </row>
    <row r="36" spans="1:13" s="36" customFormat="1" ht="16.5" customHeight="1">
      <c r="E36" s="60"/>
      <c r="F36" s="59"/>
      <c r="G36" s="6"/>
      <c r="H36" s="53"/>
      <c r="I36" s="6"/>
      <c r="J36" s="53"/>
      <c r="K36" s="6"/>
      <c r="L36" s="53"/>
      <c r="M36" s="6"/>
    </row>
    <row r="37" spans="1:13" ht="16.5" customHeight="1">
      <c r="A37" s="45" t="s">
        <v>113</v>
      </c>
      <c r="B37" s="36"/>
      <c r="C37" s="36"/>
      <c r="D37" s="36"/>
      <c r="E37" s="31"/>
      <c r="F37" s="57"/>
      <c r="G37" s="6">
        <f>G33+G35</f>
        <v>1647582</v>
      </c>
      <c r="H37" s="57"/>
      <c r="I37" s="6">
        <f>I33+I35</f>
        <v>1137766</v>
      </c>
      <c r="J37" s="57"/>
      <c r="K37" s="6">
        <f>K33+K35</f>
        <v>1104687</v>
      </c>
      <c r="L37" s="57"/>
      <c r="M37" s="6">
        <f>M33+M35</f>
        <v>752439</v>
      </c>
    </row>
    <row r="38" spans="1:13" ht="16.5" customHeight="1">
      <c r="A38" s="36" t="s">
        <v>114</v>
      </c>
      <c r="B38" s="36"/>
      <c r="C38" s="36"/>
      <c r="D38" s="36"/>
      <c r="E38" s="31"/>
      <c r="F38" s="58"/>
      <c r="G38" s="13">
        <v>-173821</v>
      </c>
      <c r="H38" s="57"/>
      <c r="I38" s="13">
        <v>-161537</v>
      </c>
      <c r="J38" s="57"/>
      <c r="K38" s="13">
        <v>-79842</v>
      </c>
      <c r="L38" s="57"/>
      <c r="M38" s="13">
        <v>-94348</v>
      </c>
    </row>
    <row r="40" spans="1:13" ht="16.5" customHeight="1">
      <c r="A40" s="45" t="s">
        <v>115</v>
      </c>
      <c r="B40" s="36"/>
      <c r="C40" s="36"/>
      <c r="D40" s="36"/>
      <c r="E40" s="31"/>
      <c r="F40" s="53"/>
      <c r="G40" s="6">
        <f>SUM(G37:G38)</f>
        <v>1473761</v>
      </c>
      <c r="H40" s="53"/>
      <c r="I40" s="6">
        <f>SUM(I37:I38)</f>
        <v>976229</v>
      </c>
      <c r="J40" s="53"/>
      <c r="K40" s="6">
        <f>SUM(K37:K38)</f>
        <v>1024845</v>
      </c>
      <c r="L40" s="53"/>
      <c r="M40" s="6">
        <f>SUM(M37:M38)</f>
        <v>658091</v>
      </c>
    </row>
    <row r="41" spans="1:13" ht="16.5" customHeight="1">
      <c r="A41" s="36" t="s">
        <v>116</v>
      </c>
      <c r="B41" s="36"/>
      <c r="C41" s="36"/>
      <c r="D41" s="36"/>
      <c r="E41" s="31"/>
      <c r="F41" s="58"/>
      <c r="G41" s="13">
        <v>-184074</v>
      </c>
      <c r="H41" s="58"/>
      <c r="I41" s="13">
        <v>-154172</v>
      </c>
      <c r="J41" s="58"/>
      <c r="K41" s="13">
        <v>-38970</v>
      </c>
      <c r="L41" s="58"/>
      <c r="M41" s="13">
        <v>-53410</v>
      </c>
    </row>
    <row r="42" spans="1:13" ht="16.5" customHeight="1">
      <c r="A42" s="36"/>
      <c r="B42" s="36"/>
      <c r="C42" s="36"/>
      <c r="D42" s="36"/>
      <c r="E42" s="31"/>
      <c r="F42" s="32"/>
      <c r="H42" s="32"/>
      <c r="J42" s="53"/>
      <c r="L42" s="53"/>
    </row>
    <row r="43" spans="1:13" ht="16.5" customHeight="1">
      <c r="A43" s="45" t="s">
        <v>117</v>
      </c>
      <c r="B43" s="36"/>
      <c r="C43" s="36"/>
      <c r="D43" s="36"/>
      <c r="E43" s="31"/>
      <c r="F43" s="32"/>
      <c r="G43" s="13">
        <f>SUM(G40:G41)</f>
        <v>1289687</v>
      </c>
      <c r="H43" s="32"/>
      <c r="I43" s="13">
        <f>SUM(I40:I41)</f>
        <v>822057</v>
      </c>
      <c r="J43" s="53"/>
      <c r="K43" s="13">
        <f>SUM(K40:K41)</f>
        <v>985875</v>
      </c>
      <c r="L43" s="53"/>
      <c r="M43" s="13">
        <f>SUM(M40:M41)</f>
        <v>604681</v>
      </c>
    </row>
    <row r="44" spans="1:13" ht="16.5" customHeight="1">
      <c r="A44" s="45"/>
      <c r="B44" s="36"/>
      <c r="C44" s="36"/>
      <c r="D44" s="36"/>
      <c r="E44" s="31"/>
      <c r="F44" s="53"/>
      <c r="H44" s="53"/>
      <c r="J44" s="53"/>
      <c r="L44" s="53"/>
    </row>
    <row r="45" spans="1:13" ht="16.5" customHeight="1">
      <c r="A45" s="45"/>
      <c r="B45" s="36"/>
      <c r="C45" s="36"/>
      <c r="D45" s="36"/>
      <c r="E45" s="31"/>
      <c r="F45" s="53"/>
      <c r="H45" s="53"/>
      <c r="J45" s="53"/>
      <c r="L45" s="53"/>
    </row>
    <row r="46" spans="1:13" ht="16.5" customHeight="1">
      <c r="A46" s="45"/>
      <c r="B46" s="36"/>
      <c r="C46" s="36"/>
      <c r="D46" s="36"/>
      <c r="E46" s="31"/>
      <c r="F46" s="53"/>
      <c r="H46" s="53"/>
      <c r="J46" s="53"/>
      <c r="L46" s="53"/>
    </row>
    <row r="47" spans="1:13" ht="16.5" customHeight="1">
      <c r="A47" s="45"/>
      <c r="B47" s="36"/>
      <c r="C47" s="36"/>
      <c r="D47" s="36"/>
      <c r="E47" s="31"/>
      <c r="F47" s="53"/>
      <c r="H47" s="53"/>
      <c r="J47" s="53"/>
      <c r="L47" s="53"/>
    </row>
    <row r="48" spans="1:13" ht="16.5" customHeight="1">
      <c r="A48" s="45"/>
      <c r="B48" s="36"/>
      <c r="C48" s="36"/>
      <c r="D48" s="36"/>
      <c r="E48" s="31"/>
      <c r="F48" s="53"/>
      <c r="H48" s="53"/>
      <c r="J48" s="53"/>
      <c r="L48" s="53"/>
    </row>
    <row r="49" spans="1:13" ht="16.5" customHeight="1">
      <c r="A49" s="45"/>
      <c r="B49" s="36"/>
      <c r="C49" s="36"/>
      <c r="D49" s="36"/>
      <c r="E49" s="31"/>
      <c r="F49" s="53"/>
      <c r="H49" s="53"/>
      <c r="J49" s="53"/>
      <c r="L49" s="53"/>
    </row>
    <row r="50" spans="1:13" ht="16.5" customHeight="1">
      <c r="A50" s="45"/>
      <c r="B50" s="36"/>
      <c r="C50" s="36"/>
      <c r="D50" s="36"/>
      <c r="E50" s="31"/>
      <c r="F50" s="53"/>
      <c r="H50" s="53"/>
      <c r="J50" s="53"/>
      <c r="L50" s="53"/>
    </row>
    <row r="51" spans="1:13" ht="16.5" customHeight="1">
      <c r="A51" s="45"/>
      <c r="B51" s="36"/>
      <c r="C51" s="36"/>
      <c r="D51" s="36"/>
      <c r="E51" s="31"/>
      <c r="F51" s="53"/>
      <c r="H51" s="53"/>
      <c r="J51" s="53"/>
      <c r="L51" s="53"/>
    </row>
    <row r="52" spans="1:13" ht="16.5" customHeight="1">
      <c r="A52" s="45"/>
      <c r="B52" s="36"/>
      <c r="C52" s="36"/>
      <c r="D52" s="36"/>
      <c r="E52" s="31"/>
      <c r="F52" s="53"/>
      <c r="H52" s="53"/>
      <c r="J52" s="53"/>
      <c r="L52" s="53"/>
    </row>
    <row r="53" spans="1:13" ht="22.15" customHeight="1">
      <c r="A53" s="47" t="s">
        <v>47</v>
      </c>
      <c r="B53" s="47"/>
      <c r="C53" s="47"/>
      <c r="D53" s="47"/>
      <c r="E53" s="48"/>
      <c r="F53" s="61"/>
      <c r="G53" s="13"/>
      <c r="H53" s="61"/>
      <c r="I53" s="13"/>
      <c r="J53" s="62"/>
      <c r="K53" s="13"/>
      <c r="L53" s="62"/>
      <c r="M53" s="13"/>
    </row>
    <row r="54" spans="1:13" ht="16.5" customHeight="1">
      <c r="A54" s="4" t="s">
        <v>0</v>
      </c>
      <c r="B54" s="36"/>
      <c r="C54" s="36"/>
      <c r="D54" s="36"/>
      <c r="E54" s="31"/>
      <c r="F54" s="7"/>
      <c r="H54" s="7"/>
      <c r="J54" s="44"/>
      <c r="L54" s="44"/>
    </row>
    <row r="55" spans="1:13" ht="16.5" customHeight="1">
      <c r="A55" s="45" t="s">
        <v>230</v>
      </c>
      <c r="B55" s="36"/>
      <c r="C55" s="36"/>
      <c r="D55" s="36"/>
      <c r="E55" s="31"/>
      <c r="F55" s="7"/>
      <c r="H55" s="7"/>
      <c r="J55" s="44"/>
      <c r="L55" s="44"/>
    </row>
    <row r="56" spans="1:13" ht="16.5" customHeight="1">
      <c r="A56" s="46" t="s">
        <v>250</v>
      </c>
      <c r="B56" s="47"/>
      <c r="C56" s="47"/>
      <c r="D56" s="47"/>
      <c r="E56" s="48"/>
      <c r="F56" s="14"/>
      <c r="G56" s="13"/>
      <c r="H56" s="14"/>
      <c r="I56" s="13"/>
      <c r="J56" s="49"/>
      <c r="K56" s="13"/>
      <c r="L56" s="49"/>
      <c r="M56" s="13"/>
    </row>
    <row r="57" spans="1:13" ht="16.5" customHeight="1">
      <c r="A57" s="36"/>
      <c r="B57" s="36"/>
      <c r="C57" s="36"/>
      <c r="D57" s="36"/>
      <c r="E57" s="31"/>
      <c r="F57" s="7"/>
      <c r="H57" s="7"/>
      <c r="J57" s="44"/>
      <c r="L57" s="44"/>
    </row>
    <row r="58" spans="1:13" ht="16.5" customHeight="1">
      <c r="A58" s="36"/>
      <c r="B58" s="36"/>
      <c r="C58" s="36"/>
      <c r="D58" s="36"/>
      <c r="E58" s="31"/>
      <c r="F58" s="7"/>
      <c r="H58" s="7"/>
      <c r="J58" s="44"/>
      <c r="L58" s="44"/>
    </row>
    <row r="59" spans="1:13" ht="16.5" customHeight="1">
      <c r="A59" s="36"/>
      <c r="B59" s="36"/>
      <c r="C59" s="36"/>
      <c r="D59" s="36"/>
      <c r="E59" s="31"/>
      <c r="F59" s="63"/>
      <c r="G59" s="117" t="s">
        <v>2</v>
      </c>
      <c r="H59" s="117"/>
      <c r="I59" s="117"/>
      <c r="K59" s="118" t="s">
        <v>94</v>
      </c>
      <c r="L59" s="118"/>
      <c r="M59" s="118"/>
    </row>
    <row r="60" spans="1:13" ht="16.5" customHeight="1">
      <c r="A60" s="36"/>
      <c r="B60" s="36"/>
      <c r="C60" s="36"/>
      <c r="D60" s="36"/>
      <c r="E60" s="31"/>
      <c r="F60" s="63"/>
      <c r="G60" s="115" t="s">
        <v>4</v>
      </c>
      <c r="H60" s="115"/>
      <c r="I60" s="115"/>
      <c r="K60" s="115" t="s">
        <v>4</v>
      </c>
      <c r="L60" s="115"/>
      <c r="M60" s="115"/>
    </row>
    <row r="61" spans="1:13" ht="16.5" customHeight="1">
      <c r="A61" s="36"/>
      <c r="B61" s="36"/>
      <c r="C61" s="36"/>
      <c r="D61" s="36"/>
      <c r="E61" s="31"/>
      <c r="F61" s="22"/>
      <c r="G61" s="22" t="s">
        <v>8</v>
      </c>
      <c r="H61" s="22"/>
      <c r="I61" s="22" t="s">
        <v>9</v>
      </c>
      <c r="J61" s="23"/>
      <c r="K61" s="22" t="s">
        <v>8</v>
      </c>
      <c r="L61" s="22"/>
      <c r="M61" s="22" t="s">
        <v>9</v>
      </c>
    </row>
    <row r="62" spans="1:13" ht="16.5" customHeight="1">
      <c r="A62" s="36"/>
      <c r="B62" s="36"/>
      <c r="C62" s="36"/>
      <c r="D62" s="36"/>
      <c r="E62" s="31"/>
      <c r="F62" s="23"/>
      <c r="G62" s="52" t="s">
        <v>11</v>
      </c>
      <c r="H62" s="23"/>
      <c r="I62" s="52" t="s">
        <v>11</v>
      </c>
      <c r="J62" s="23"/>
      <c r="K62" s="52" t="s">
        <v>11</v>
      </c>
      <c r="L62" s="23"/>
      <c r="M62" s="52" t="s">
        <v>11</v>
      </c>
    </row>
    <row r="63" spans="1:13" ht="16.5" customHeight="1">
      <c r="A63" s="36"/>
      <c r="B63" s="36"/>
      <c r="C63" s="36"/>
      <c r="D63" s="36"/>
      <c r="E63" s="31"/>
      <c r="F63" s="32"/>
      <c r="H63" s="32"/>
      <c r="J63" s="53"/>
      <c r="L63" s="53"/>
    </row>
    <row r="64" spans="1:13" ht="16.5" customHeight="1">
      <c r="A64" s="45" t="s">
        <v>291</v>
      </c>
      <c r="B64" s="36"/>
      <c r="C64" s="36"/>
      <c r="D64" s="36"/>
      <c r="E64" s="31"/>
      <c r="F64" s="32"/>
      <c r="H64" s="32"/>
      <c r="J64" s="53"/>
      <c r="L64" s="53"/>
    </row>
    <row r="65" spans="1:13" ht="16.5" customHeight="1">
      <c r="A65" s="36" t="s">
        <v>258</v>
      </c>
      <c r="C65" s="36"/>
      <c r="D65" s="36"/>
      <c r="E65" s="31"/>
      <c r="F65" s="32"/>
      <c r="H65" s="32"/>
      <c r="J65" s="53"/>
      <c r="L65" s="53"/>
    </row>
    <row r="66" spans="1:13" ht="16.5" customHeight="1">
      <c r="A66" s="36"/>
      <c r="B66" s="16" t="s">
        <v>259</v>
      </c>
      <c r="C66" s="36"/>
      <c r="D66" s="36"/>
      <c r="E66" s="31"/>
      <c r="F66" s="32"/>
      <c r="H66" s="32"/>
      <c r="J66" s="53"/>
      <c r="L66" s="53"/>
    </row>
    <row r="67" spans="1:13" ht="16.5" customHeight="1">
      <c r="A67" s="36"/>
      <c r="B67" s="64" t="s">
        <v>120</v>
      </c>
      <c r="C67" s="36"/>
      <c r="E67" s="31"/>
      <c r="F67" s="32"/>
      <c r="H67" s="32"/>
      <c r="J67" s="53"/>
      <c r="L67" s="53"/>
    </row>
    <row r="68" spans="1:13" ht="16.5" customHeight="1">
      <c r="A68" s="36"/>
      <c r="B68" s="36"/>
      <c r="C68" s="16" t="s">
        <v>121</v>
      </c>
      <c r="E68" s="31"/>
      <c r="F68" s="32"/>
      <c r="H68" s="32"/>
      <c r="J68" s="53"/>
      <c r="L68" s="53"/>
    </row>
    <row r="69" spans="1:13" ht="16.5" customHeight="1">
      <c r="A69" s="36"/>
      <c r="B69" s="36"/>
      <c r="C69" s="16" t="s">
        <v>122</v>
      </c>
      <c r="D69" s="36"/>
      <c r="E69" s="31"/>
      <c r="F69" s="32"/>
      <c r="G69" s="6">
        <v>-4351</v>
      </c>
      <c r="H69" s="32"/>
      <c r="I69" s="65">
        <v>-17885</v>
      </c>
      <c r="J69" s="66"/>
      <c r="K69" s="65">
        <v>0</v>
      </c>
      <c r="L69" s="66"/>
      <c r="M69" s="65">
        <v>0</v>
      </c>
    </row>
    <row r="70" spans="1:13" ht="16.5" customHeight="1">
      <c r="B70" s="64" t="s">
        <v>123</v>
      </c>
      <c r="C70" s="36"/>
      <c r="F70" s="36"/>
      <c r="G70" s="34">
        <v>-136204</v>
      </c>
      <c r="I70" s="34">
        <v>-649271</v>
      </c>
      <c r="J70" s="57"/>
      <c r="K70" s="13">
        <v>0</v>
      </c>
      <c r="L70" s="67"/>
      <c r="M70" s="13">
        <v>0</v>
      </c>
    </row>
    <row r="71" spans="1:13" ht="16.5" customHeight="1">
      <c r="A71" s="36"/>
      <c r="B71" s="36"/>
      <c r="C71" s="36"/>
      <c r="D71" s="36"/>
      <c r="E71" s="31"/>
      <c r="F71" s="32"/>
      <c r="H71" s="32"/>
      <c r="J71" s="53"/>
      <c r="L71" s="59"/>
    </row>
    <row r="72" spans="1:13" ht="16.5" customHeight="1">
      <c r="A72" s="45" t="s">
        <v>235</v>
      </c>
      <c r="B72" s="36"/>
      <c r="C72" s="36"/>
      <c r="D72" s="36"/>
      <c r="E72" s="31"/>
      <c r="F72" s="32"/>
      <c r="H72" s="32"/>
      <c r="J72" s="53"/>
      <c r="L72" s="59"/>
    </row>
    <row r="73" spans="1:13" ht="16.5" customHeight="1">
      <c r="B73" s="4" t="s">
        <v>281</v>
      </c>
      <c r="C73" s="36"/>
      <c r="D73" s="36"/>
      <c r="E73" s="31"/>
      <c r="F73" s="58"/>
      <c r="G73" s="13">
        <f>SUM(G65:G70)</f>
        <v>-140555</v>
      </c>
      <c r="H73" s="58"/>
      <c r="I73" s="13">
        <f>SUM(I65:I70)</f>
        <v>-667156</v>
      </c>
      <c r="J73" s="58"/>
      <c r="K73" s="13">
        <f>SUM(K65:K70)</f>
        <v>0</v>
      </c>
      <c r="L73" s="59"/>
      <c r="M73" s="13">
        <f>SUM(M65:M70)</f>
        <v>0</v>
      </c>
    </row>
    <row r="74" spans="1:13" ht="16.5" customHeight="1">
      <c r="A74" s="36"/>
      <c r="B74" s="36"/>
      <c r="C74" s="36"/>
      <c r="D74" s="36"/>
      <c r="E74" s="31"/>
      <c r="F74" s="32"/>
      <c r="H74" s="32"/>
      <c r="J74" s="53"/>
      <c r="L74" s="53"/>
    </row>
    <row r="75" spans="1:13" ht="16.5" customHeight="1">
      <c r="A75" s="45" t="s">
        <v>272</v>
      </c>
      <c r="B75" s="36"/>
      <c r="C75" s="36"/>
      <c r="D75" s="36"/>
      <c r="E75" s="31"/>
      <c r="F75" s="32"/>
      <c r="G75" s="16"/>
      <c r="H75" s="16"/>
      <c r="I75" s="16"/>
      <c r="J75" s="16"/>
      <c r="K75" s="16"/>
      <c r="L75" s="16"/>
      <c r="M75" s="16"/>
    </row>
    <row r="76" spans="1:13" ht="16.5" customHeight="1" thickBot="1">
      <c r="A76" s="45"/>
      <c r="B76" s="45" t="s">
        <v>260</v>
      </c>
      <c r="C76" s="36"/>
      <c r="D76" s="36"/>
      <c r="E76" s="31"/>
      <c r="F76" s="32"/>
      <c r="G76" s="40">
        <f>G73+G43</f>
        <v>1149132</v>
      </c>
      <c r="H76" s="32"/>
      <c r="I76" s="40">
        <f>I73+I43</f>
        <v>154901</v>
      </c>
      <c r="J76" s="53"/>
      <c r="K76" s="40">
        <f>K73+K43</f>
        <v>985875</v>
      </c>
      <c r="L76" s="53"/>
      <c r="M76" s="40">
        <f>M73+M43</f>
        <v>604681</v>
      </c>
    </row>
    <row r="77" spans="1:13" ht="16.5" customHeight="1" thickTop="1">
      <c r="A77" s="36"/>
      <c r="B77" s="36"/>
      <c r="C77" s="36"/>
      <c r="D77" s="36"/>
      <c r="E77" s="31"/>
      <c r="F77" s="32"/>
      <c r="H77" s="32"/>
      <c r="J77" s="53"/>
      <c r="L77" s="53"/>
    </row>
    <row r="78" spans="1:13" ht="16.5" customHeight="1">
      <c r="A78" s="45" t="s">
        <v>125</v>
      </c>
    </row>
    <row r="79" spans="1:13" ht="16.5" customHeight="1">
      <c r="A79" s="36" t="s">
        <v>126</v>
      </c>
      <c r="F79" s="68"/>
      <c r="G79" s="6">
        <v>1138536</v>
      </c>
      <c r="H79" s="68"/>
      <c r="I79" s="6">
        <v>765130</v>
      </c>
      <c r="J79" s="55"/>
      <c r="K79" s="6">
        <v>985875</v>
      </c>
      <c r="L79" s="55"/>
      <c r="M79" s="6">
        <v>604681</v>
      </c>
    </row>
    <row r="80" spans="1:13" ht="16.5" customHeight="1">
      <c r="A80" s="36" t="s">
        <v>91</v>
      </c>
      <c r="F80" s="68"/>
      <c r="G80" s="13">
        <v>151151.18899999978</v>
      </c>
      <c r="H80" s="68"/>
      <c r="I80" s="13">
        <v>56927</v>
      </c>
      <c r="J80" s="55"/>
      <c r="K80" s="13">
        <v>0</v>
      </c>
      <c r="L80" s="55"/>
      <c r="M80" s="69">
        <v>0</v>
      </c>
    </row>
    <row r="81" spans="1:13" ht="16.5" customHeight="1">
      <c r="B81" s="36"/>
      <c r="F81" s="32"/>
      <c r="H81" s="32"/>
      <c r="J81" s="53"/>
      <c r="L81" s="53"/>
    </row>
    <row r="82" spans="1:13" ht="16.5" customHeight="1" thickBot="1">
      <c r="A82" s="36"/>
      <c r="B82" s="36"/>
      <c r="C82" s="36"/>
      <c r="D82" s="36"/>
      <c r="E82" s="31"/>
      <c r="F82" s="6"/>
      <c r="G82" s="40">
        <f>SUM(G79:G80)</f>
        <v>1289687.1889999998</v>
      </c>
      <c r="H82" s="6"/>
      <c r="I82" s="40">
        <f>SUM(I79:I80)</f>
        <v>822057</v>
      </c>
      <c r="J82" s="53"/>
      <c r="K82" s="40">
        <f>SUM(K79:K80)</f>
        <v>985875</v>
      </c>
      <c r="L82" s="53"/>
      <c r="M82" s="40">
        <f>SUM(M79:M80)</f>
        <v>604681</v>
      </c>
    </row>
    <row r="83" spans="1:13" ht="16.5" customHeight="1" thickTop="1">
      <c r="A83" s="36"/>
      <c r="B83" s="36"/>
      <c r="C83" s="36"/>
      <c r="D83" s="36"/>
      <c r="E83" s="31"/>
      <c r="F83" s="32"/>
      <c r="H83" s="32"/>
      <c r="J83" s="53"/>
      <c r="L83" s="53"/>
    </row>
    <row r="84" spans="1:13" ht="16.5" customHeight="1">
      <c r="A84" s="45" t="s">
        <v>127</v>
      </c>
      <c r="B84" s="36"/>
      <c r="C84" s="36"/>
      <c r="D84" s="36"/>
      <c r="E84" s="31"/>
      <c r="F84" s="32"/>
      <c r="H84" s="32"/>
      <c r="J84" s="53"/>
      <c r="L84" s="53"/>
    </row>
    <row r="85" spans="1:13" ht="16.5" customHeight="1">
      <c r="A85" s="36" t="s">
        <v>126</v>
      </c>
      <c r="C85" s="36"/>
      <c r="D85" s="36"/>
      <c r="E85" s="31"/>
      <c r="F85" s="54"/>
      <c r="G85" s="6">
        <v>1034721</v>
      </c>
      <c r="H85" s="54"/>
      <c r="I85" s="6">
        <v>298464</v>
      </c>
      <c r="J85" s="55"/>
      <c r="K85" s="6">
        <v>985875</v>
      </c>
      <c r="L85" s="55"/>
      <c r="M85" s="6">
        <v>604681</v>
      </c>
    </row>
    <row r="86" spans="1:13" ht="16.5" customHeight="1">
      <c r="A86" s="36" t="s">
        <v>91</v>
      </c>
      <c r="F86" s="54"/>
      <c r="G86" s="13">
        <v>114411</v>
      </c>
      <c r="H86" s="54"/>
      <c r="I86" s="13">
        <v>-143563</v>
      </c>
      <c r="J86" s="55"/>
      <c r="K86" s="13">
        <v>0</v>
      </c>
      <c r="L86" s="55"/>
      <c r="M86" s="13">
        <v>0</v>
      </c>
    </row>
    <row r="87" spans="1:13" ht="16.5" customHeight="1">
      <c r="A87" s="36"/>
      <c r="B87" s="36"/>
      <c r="C87" s="36"/>
      <c r="D87" s="36"/>
      <c r="E87" s="31"/>
      <c r="F87" s="32"/>
      <c r="H87" s="32"/>
      <c r="J87" s="53"/>
      <c r="L87" s="53"/>
    </row>
    <row r="88" spans="1:13" ht="16.5" customHeight="1" thickBot="1">
      <c r="A88" s="36"/>
      <c r="B88" s="36"/>
      <c r="C88" s="36"/>
      <c r="D88" s="36"/>
      <c r="E88" s="31"/>
      <c r="F88" s="32"/>
      <c r="G88" s="40">
        <f>SUM(G85:G86)</f>
        <v>1149132</v>
      </c>
      <c r="H88" s="32"/>
      <c r="I88" s="40">
        <f>SUM(I85:I86)</f>
        <v>154901</v>
      </c>
      <c r="J88" s="53"/>
      <c r="K88" s="40">
        <f>SUM(K85:K86)</f>
        <v>985875</v>
      </c>
      <c r="L88" s="32"/>
      <c r="M88" s="40">
        <f>SUM(M85:M86)</f>
        <v>604681</v>
      </c>
    </row>
    <row r="89" spans="1:13" ht="16.5" customHeight="1" thickTop="1">
      <c r="A89" s="36"/>
      <c r="B89" s="36"/>
      <c r="C89" s="36"/>
      <c r="D89" s="36"/>
      <c r="E89" s="31"/>
      <c r="F89" s="32"/>
      <c r="H89" s="32"/>
      <c r="J89" s="53"/>
      <c r="L89" s="53"/>
    </row>
    <row r="90" spans="1:13" ht="16.5" customHeight="1">
      <c r="A90" s="36"/>
      <c r="B90" s="36"/>
      <c r="C90" s="36"/>
      <c r="D90" s="36"/>
      <c r="E90" s="31"/>
      <c r="F90" s="32"/>
      <c r="H90" s="32"/>
      <c r="J90" s="53"/>
      <c r="L90" s="53"/>
    </row>
    <row r="91" spans="1:13" ht="16.5" customHeight="1">
      <c r="A91" s="70" t="s">
        <v>261</v>
      </c>
      <c r="B91" s="36"/>
      <c r="C91" s="36"/>
      <c r="D91" s="36"/>
      <c r="E91" s="31"/>
      <c r="F91" s="32"/>
      <c r="H91" s="32"/>
      <c r="J91" s="53"/>
      <c r="L91" s="53"/>
    </row>
    <row r="92" spans="1:13" ht="16.5" customHeight="1">
      <c r="A92" s="70"/>
      <c r="B92" s="71" t="s">
        <v>262</v>
      </c>
      <c r="C92" s="36"/>
      <c r="D92" s="36"/>
      <c r="E92" s="31"/>
      <c r="F92" s="32"/>
      <c r="H92" s="32"/>
      <c r="J92" s="53"/>
      <c r="L92" s="53"/>
    </row>
    <row r="93" spans="1:13" ht="16.5" customHeight="1">
      <c r="A93" s="36"/>
      <c r="B93" s="36"/>
      <c r="C93" s="36"/>
      <c r="D93" s="36"/>
      <c r="E93" s="31"/>
      <c r="F93" s="32"/>
      <c r="H93" s="32"/>
      <c r="J93" s="53"/>
      <c r="L93" s="53"/>
    </row>
    <row r="94" spans="1:13" ht="16.5" customHeight="1" thickBot="1">
      <c r="A94" s="36" t="s">
        <v>128</v>
      </c>
      <c r="B94" s="36"/>
      <c r="C94" s="36"/>
      <c r="D94" s="36"/>
      <c r="E94" s="31"/>
      <c r="F94" s="72"/>
      <c r="G94" s="73">
        <f>G79/'2-4'!G146</f>
        <v>0.99003130434782605</v>
      </c>
      <c r="H94" s="72"/>
      <c r="I94" s="73">
        <v>0.67</v>
      </c>
      <c r="J94" s="74"/>
      <c r="K94" s="73">
        <f>K79/'2-4'!K146</f>
        <v>0.8572826086956522</v>
      </c>
      <c r="L94" s="74"/>
      <c r="M94" s="73">
        <v>0.53</v>
      </c>
    </row>
    <row r="95" spans="1:13" ht="16.5" customHeight="1" thickTop="1">
      <c r="A95" s="36"/>
      <c r="B95" s="36"/>
      <c r="C95" s="36"/>
      <c r="D95" s="36"/>
      <c r="E95" s="31"/>
      <c r="F95" s="72"/>
      <c r="H95" s="72"/>
      <c r="J95" s="75"/>
      <c r="L95" s="75"/>
    </row>
    <row r="96" spans="1:13" ht="16.5" customHeight="1">
      <c r="A96" s="36"/>
      <c r="B96" s="36"/>
      <c r="C96" s="36"/>
      <c r="D96" s="36"/>
      <c r="E96" s="31"/>
      <c r="F96" s="72"/>
      <c r="H96" s="72"/>
      <c r="J96" s="53"/>
      <c r="L96" s="53"/>
    </row>
    <row r="97" spans="1:13" ht="16.5" customHeight="1">
      <c r="A97" s="36"/>
      <c r="B97" s="36"/>
      <c r="C97" s="36"/>
      <c r="D97" s="36"/>
      <c r="E97" s="31"/>
      <c r="F97" s="72"/>
      <c r="H97" s="72"/>
      <c r="J97" s="53"/>
      <c r="L97" s="53"/>
    </row>
    <row r="98" spans="1:13" ht="16.5" customHeight="1">
      <c r="A98" s="36"/>
      <c r="B98" s="36"/>
      <c r="C98" s="36"/>
      <c r="D98" s="36"/>
      <c r="E98" s="31"/>
      <c r="F98" s="72"/>
      <c r="H98" s="72"/>
      <c r="J98" s="53"/>
      <c r="L98" s="53"/>
    </row>
    <row r="99" spans="1:13" ht="16.5" customHeight="1">
      <c r="A99" s="36"/>
      <c r="B99" s="36"/>
      <c r="C99" s="36"/>
      <c r="D99" s="36"/>
      <c r="E99" s="31"/>
      <c r="F99" s="72"/>
      <c r="H99" s="72"/>
      <c r="J99" s="53"/>
      <c r="L99" s="53"/>
    </row>
    <row r="100" spans="1:13" ht="16.5" customHeight="1">
      <c r="A100" s="36"/>
      <c r="B100" s="36"/>
      <c r="C100" s="36"/>
      <c r="D100" s="36"/>
      <c r="E100" s="31"/>
      <c r="F100" s="72"/>
      <c r="H100" s="72"/>
      <c r="J100" s="53"/>
      <c r="L100" s="53"/>
    </row>
    <row r="101" spans="1:13" ht="16.5" customHeight="1">
      <c r="A101" s="36"/>
      <c r="B101" s="36"/>
      <c r="C101" s="36"/>
      <c r="D101" s="36"/>
      <c r="E101" s="31"/>
      <c r="F101" s="72"/>
      <c r="H101" s="72"/>
      <c r="J101" s="53"/>
      <c r="L101" s="53"/>
    </row>
    <row r="102" spans="1:13" ht="16.5" customHeight="1">
      <c r="A102" s="36"/>
      <c r="B102" s="36"/>
      <c r="C102" s="36"/>
      <c r="D102" s="36"/>
      <c r="E102" s="31"/>
      <c r="F102" s="72"/>
      <c r="H102" s="72"/>
      <c r="J102" s="53"/>
      <c r="L102" s="53"/>
    </row>
    <row r="103" spans="1:13" ht="16.5" customHeight="1">
      <c r="A103" s="36"/>
      <c r="B103" s="36"/>
      <c r="C103" s="36"/>
      <c r="D103" s="36"/>
      <c r="E103" s="31"/>
      <c r="F103" s="72"/>
      <c r="H103" s="72"/>
      <c r="J103" s="53"/>
      <c r="L103" s="53"/>
    </row>
    <row r="104" spans="1:13" ht="16.5" customHeight="1">
      <c r="A104" s="36"/>
      <c r="B104" s="36"/>
      <c r="C104" s="36"/>
      <c r="D104" s="36"/>
      <c r="E104" s="31"/>
      <c r="F104" s="72"/>
      <c r="H104" s="72"/>
      <c r="J104" s="53"/>
      <c r="L104" s="53"/>
    </row>
    <row r="105" spans="1:13" ht="16.5" customHeight="1">
      <c r="A105" s="36"/>
      <c r="B105" s="36"/>
      <c r="C105" s="36"/>
      <c r="D105" s="36"/>
      <c r="E105" s="31"/>
      <c r="F105" s="72"/>
      <c r="H105" s="72"/>
      <c r="J105" s="53"/>
      <c r="L105" s="53"/>
    </row>
    <row r="106" spans="1:13" ht="22.15" customHeight="1">
      <c r="A106" s="113" t="s">
        <v>47</v>
      </c>
      <c r="B106" s="113"/>
      <c r="C106" s="113"/>
      <c r="D106" s="113"/>
      <c r="E106" s="113"/>
      <c r="F106" s="113"/>
      <c r="G106" s="113"/>
      <c r="H106" s="113"/>
      <c r="I106" s="113"/>
      <c r="J106" s="113"/>
      <c r="K106" s="113"/>
      <c r="L106" s="113"/>
      <c r="M106" s="113"/>
    </row>
  </sheetData>
  <mergeCells count="9">
    <mergeCell ref="A106:M106"/>
    <mergeCell ref="G60:I60"/>
    <mergeCell ref="K60:M60"/>
    <mergeCell ref="G6:I6"/>
    <mergeCell ref="K6:M6"/>
    <mergeCell ref="G7:I7"/>
    <mergeCell ref="K7:M7"/>
    <mergeCell ref="G59:I59"/>
    <mergeCell ref="K59:M59"/>
  </mergeCells>
  <pageMargins left="0.8" right="0.5" top="0.5" bottom="0.6" header="0.49" footer="0.4"/>
  <pageSetup paperSize="9" scale="90" firstPageNumber="5" fitToHeight="0" orientation="portrait" useFirstPageNumber="1" horizontalDpi="1200" verticalDpi="1200" r:id="rId1"/>
  <headerFooter>
    <oddFooter>&amp;R&amp;"Arial,Regular"&amp;9&amp;P</oddFooter>
  </headerFooter>
  <rowBreaks count="1" manualBreakCount="1">
    <brk id="53" max="12" man="1"/>
  </rowBreaks>
  <ignoredErrors>
    <ignoredError sqref="G8:M8 G61:M6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59183-7462-4995-8801-FAE4AB279A49}">
  <dimension ref="A1:M106"/>
  <sheetViews>
    <sheetView topLeftCell="A47" zoomScale="110" zoomScaleNormal="110" zoomScaleSheetLayoutView="100" workbookViewId="0">
      <selection activeCell="R58" sqref="R58"/>
    </sheetView>
  </sheetViews>
  <sheetFormatPr defaultColWidth="9.42578125" defaultRowHeight="16.5" customHeight="1"/>
  <cols>
    <col min="1" max="1" width="2.42578125" style="16" customWidth="1"/>
    <col min="2" max="3" width="1.42578125" style="16" customWidth="1"/>
    <col min="4" max="4" width="33.28515625" style="16" customWidth="1"/>
    <col min="5" max="5" width="5.5703125" style="5" customWidth="1"/>
    <col min="6" max="6" width="0.5703125" style="17" customWidth="1"/>
    <col min="7" max="7" width="13.28515625" style="6" customWidth="1"/>
    <col min="8" max="8" width="0.5703125" style="17" customWidth="1"/>
    <col min="9" max="9" width="13.28515625" style="6" customWidth="1"/>
    <col min="10" max="10" width="0.5703125" style="51" customWidth="1"/>
    <col min="11" max="11" width="13.28515625" style="6" customWidth="1"/>
    <col min="12" max="12" width="0.5703125" style="51" customWidth="1"/>
    <col min="13" max="13" width="13.28515625" style="6" customWidth="1"/>
    <col min="14" max="16384" width="9.42578125" style="16"/>
  </cols>
  <sheetData>
    <row r="1" spans="1:13" ht="16.5" customHeight="1">
      <c r="A1" s="4" t="s">
        <v>0</v>
      </c>
      <c r="B1" s="36"/>
      <c r="C1" s="36"/>
      <c r="D1" s="36"/>
      <c r="E1" s="31"/>
      <c r="F1" s="7"/>
      <c r="H1" s="7"/>
      <c r="J1" s="44"/>
      <c r="L1" s="44"/>
    </row>
    <row r="2" spans="1:13" ht="16.5" customHeight="1">
      <c r="A2" s="45" t="s">
        <v>230</v>
      </c>
      <c r="B2" s="36"/>
      <c r="C2" s="36"/>
      <c r="D2" s="36"/>
      <c r="E2" s="31"/>
      <c r="F2" s="7"/>
      <c r="H2" s="7"/>
      <c r="J2" s="44"/>
      <c r="L2" s="44"/>
    </row>
    <row r="3" spans="1:13" ht="16.5" customHeight="1">
      <c r="A3" s="46" t="s">
        <v>251</v>
      </c>
      <c r="B3" s="47"/>
      <c r="C3" s="47"/>
      <c r="D3" s="47"/>
      <c r="E3" s="48"/>
      <c r="F3" s="14"/>
      <c r="G3" s="13"/>
      <c r="H3" s="14"/>
      <c r="I3" s="13"/>
      <c r="J3" s="49"/>
      <c r="K3" s="13"/>
      <c r="L3" s="49"/>
      <c r="M3" s="13"/>
    </row>
    <row r="4" spans="1:13" ht="16.5" customHeight="1">
      <c r="A4" s="36"/>
      <c r="B4" s="36"/>
      <c r="C4" s="36"/>
      <c r="D4" s="36"/>
      <c r="E4" s="31"/>
      <c r="F4" s="7"/>
      <c r="H4" s="7"/>
      <c r="J4" s="44"/>
      <c r="L4" s="44"/>
    </row>
    <row r="5" spans="1:13" ht="16.5" customHeight="1">
      <c r="A5" s="36"/>
      <c r="B5" s="36"/>
      <c r="C5" s="36"/>
      <c r="D5" s="36"/>
      <c r="E5" s="31"/>
      <c r="F5" s="7"/>
      <c r="H5" s="7"/>
      <c r="J5" s="44"/>
      <c r="L5" s="44"/>
    </row>
    <row r="6" spans="1:13" ht="16.5" customHeight="1">
      <c r="A6" s="36"/>
      <c r="B6" s="36"/>
      <c r="C6" s="36"/>
      <c r="D6" s="36"/>
      <c r="E6" s="31"/>
      <c r="F6" s="31"/>
      <c r="G6" s="117" t="s">
        <v>2</v>
      </c>
      <c r="H6" s="117"/>
      <c r="I6" s="117"/>
      <c r="K6" s="118" t="s">
        <v>94</v>
      </c>
      <c r="L6" s="118"/>
      <c r="M6" s="118"/>
    </row>
    <row r="7" spans="1:13" ht="16.5" customHeight="1">
      <c r="A7" s="36"/>
      <c r="B7" s="36"/>
      <c r="C7" s="36"/>
      <c r="D7" s="36"/>
      <c r="E7" s="31"/>
      <c r="F7" s="31"/>
      <c r="G7" s="115" t="s">
        <v>4</v>
      </c>
      <c r="H7" s="115"/>
      <c r="I7" s="115"/>
      <c r="K7" s="115" t="s">
        <v>4</v>
      </c>
      <c r="L7" s="115"/>
      <c r="M7" s="115"/>
    </row>
    <row r="8" spans="1:13" ht="16.5" customHeight="1">
      <c r="A8" s="36"/>
      <c r="B8" s="36"/>
      <c r="C8" s="36"/>
      <c r="D8" s="36"/>
      <c r="E8" s="31"/>
      <c r="F8" s="22"/>
      <c r="G8" s="22" t="s">
        <v>8</v>
      </c>
      <c r="H8" s="22"/>
      <c r="I8" s="22" t="s">
        <v>9</v>
      </c>
      <c r="J8" s="23"/>
      <c r="K8" s="22" t="s">
        <v>8</v>
      </c>
      <c r="L8" s="22"/>
      <c r="M8" s="22" t="s">
        <v>9</v>
      </c>
    </row>
    <row r="9" spans="1:13" ht="16.5" customHeight="1">
      <c r="A9" s="36"/>
      <c r="B9" s="36"/>
      <c r="C9" s="36"/>
      <c r="D9" s="36"/>
      <c r="E9" s="76" t="s">
        <v>10</v>
      </c>
      <c r="F9" s="23"/>
      <c r="G9" s="52" t="s">
        <v>11</v>
      </c>
      <c r="H9" s="23"/>
      <c r="I9" s="52" t="s">
        <v>11</v>
      </c>
      <c r="J9" s="23"/>
      <c r="K9" s="52" t="s">
        <v>11</v>
      </c>
      <c r="L9" s="23"/>
      <c r="M9" s="52" t="s">
        <v>11</v>
      </c>
    </row>
    <row r="10" spans="1:13" ht="16.5" customHeight="1">
      <c r="A10" s="36"/>
      <c r="B10" s="36"/>
      <c r="C10" s="36"/>
      <c r="D10" s="36"/>
      <c r="E10" s="31"/>
      <c r="F10" s="32"/>
      <c r="H10" s="32"/>
      <c r="J10" s="53"/>
      <c r="L10" s="53"/>
    </row>
    <row r="11" spans="1:13" ht="16.5" customHeight="1">
      <c r="A11" s="45" t="s">
        <v>96</v>
      </c>
      <c r="B11" s="36"/>
      <c r="C11" s="36"/>
      <c r="D11" s="36"/>
      <c r="E11" s="31"/>
      <c r="F11" s="32"/>
      <c r="H11" s="32"/>
      <c r="J11" s="53"/>
      <c r="L11" s="53"/>
    </row>
    <row r="12" spans="1:13" ht="16.5" customHeight="1">
      <c r="A12" s="36"/>
      <c r="B12" s="36"/>
      <c r="C12" s="36"/>
      <c r="D12" s="36"/>
      <c r="E12" s="31"/>
      <c r="F12" s="32"/>
      <c r="H12" s="32"/>
      <c r="J12" s="53"/>
      <c r="L12" s="53"/>
    </row>
    <row r="13" spans="1:13" ht="16.5" customHeight="1">
      <c r="A13" s="36" t="s">
        <v>97</v>
      </c>
      <c r="B13" s="36"/>
      <c r="C13" s="36"/>
      <c r="D13" s="36"/>
      <c r="E13" s="31"/>
      <c r="F13" s="54"/>
      <c r="G13" s="6">
        <v>5797262</v>
      </c>
      <c r="H13" s="54"/>
      <c r="I13" s="6">
        <v>4254127</v>
      </c>
      <c r="J13" s="55"/>
      <c r="K13" s="6">
        <v>3190254</v>
      </c>
      <c r="L13" s="55"/>
      <c r="M13" s="6">
        <v>1598930</v>
      </c>
    </row>
    <row r="14" spans="1:13" ht="16.5" customHeight="1">
      <c r="A14" s="36" t="s">
        <v>98</v>
      </c>
      <c r="B14" s="36"/>
      <c r="C14" s="36"/>
      <c r="D14" s="36"/>
      <c r="E14" s="31"/>
      <c r="F14" s="54"/>
      <c r="G14" s="6">
        <v>3361586</v>
      </c>
      <c r="H14" s="54"/>
      <c r="I14" s="6">
        <v>3967104</v>
      </c>
      <c r="J14" s="55"/>
      <c r="K14" s="6">
        <v>0</v>
      </c>
      <c r="L14" s="55"/>
      <c r="M14" s="6">
        <v>0</v>
      </c>
    </row>
    <row r="15" spans="1:13" ht="16.5" customHeight="1">
      <c r="A15" s="36" t="s">
        <v>99</v>
      </c>
      <c r="B15" s="36"/>
      <c r="C15" s="36"/>
      <c r="D15" s="36"/>
      <c r="E15" s="31"/>
      <c r="F15" s="54"/>
      <c r="G15" s="6">
        <v>773455</v>
      </c>
      <c r="H15" s="54"/>
      <c r="I15" s="6">
        <v>702377</v>
      </c>
      <c r="J15" s="55"/>
      <c r="K15" s="6">
        <v>116427</v>
      </c>
      <c r="L15" s="55"/>
      <c r="M15" s="6">
        <v>114829</v>
      </c>
    </row>
    <row r="16" spans="1:13" ht="16.5" customHeight="1">
      <c r="A16" s="36" t="s">
        <v>100</v>
      </c>
      <c r="B16" s="36"/>
      <c r="C16" s="36"/>
      <c r="D16" s="36"/>
      <c r="E16" s="31"/>
      <c r="F16" s="54"/>
      <c r="G16" s="6">
        <v>0</v>
      </c>
      <c r="H16" s="54"/>
      <c r="I16" s="6">
        <v>0</v>
      </c>
      <c r="J16" s="55"/>
      <c r="K16" s="6">
        <v>1156401</v>
      </c>
      <c r="L16" s="55"/>
      <c r="M16" s="6">
        <v>814550</v>
      </c>
    </row>
    <row r="17" spans="1:13" ht="16.5" customHeight="1">
      <c r="A17" s="36" t="s">
        <v>101</v>
      </c>
      <c r="B17" s="36"/>
      <c r="C17" s="36"/>
      <c r="D17" s="36"/>
      <c r="E17" s="31"/>
      <c r="F17" s="53"/>
      <c r="G17" s="6">
        <v>71999</v>
      </c>
      <c r="H17" s="56"/>
      <c r="I17" s="6">
        <v>61849</v>
      </c>
      <c r="J17" s="56"/>
      <c r="K17" s="6">
        <v>78917</v>
      </c>
      <c r="L17" s="56"/>
      <c r="M17" s="6">
        <v>82933</v>
      </c>
    </row>
    <row r="18" spans="1:13" ht="16.5" customHeight="1">
      <c r="A18" s="36" t="s">
        <v>102</v>
      </c>
      <c r="B18" s="36"/>
      <c r="C18" s="36"/>
      <c r="D18" s="36"/>
      <c r="E18" s="31">
        <v>20</v>
      </c>
      <c r="F18" s="53"/>
      <c r="G18" s="6">
        <v>0</v>
      </c>
      <c r="H18" s="56"/>
      <c r="I18" s="6" t="s">
        <v>254</v>
      </c>
      <c r="J18" s="56"/>
      <c r="K18" s="6">
        <v>287500</v>
      </c>
      <c r="L18" s="56"/>
      <c r="M18" s="6">
        <v>0</v>
      </c>
    </row>
    <row r="19" spans="1:13" ht="16.5" customHeight="1">
      <c r="A19" s="36" t="s">
        <v>234</v>
      </c>
      <c r="B19" s="36"/>
      <c r="C19" s="36"/>
      <c r="D19" s="36"/>
      <c r="E19" s="31"/>
      <c r="F19" s="57"/>
      <c r="G19" s="13">
        <v>100543</v>
      </c>
      <c r="H19" s="53"/>
      <c r="I19" s="13">
        <v>86981</v>
      </c>
      <c r="J19" s="53"/>
      <c r="K19" s="13">
        <v>59601</v>
      </c>
      <c r="L19" s="53"/>
      <c r="M19" s="13">
        <v>79966</v>
      </c>
    </row>
    <row r="20" spans="1:13" ht="16.5" customHeight="1">
      <c r="A20" s="36"/>
      <c r="B20" s="36"/>
      <c r="C20" s="36"/>
      <c r="D20" s="36"/>
      <c r="E20" s="31"/>
      <c r="F20" s="57"/>
      <c r="H20" s="53"/>
      <c r="J20" s="53"/>
      <c r="L20" s="53"/>
    </row>
    <row r="21" spans="1:13" ht="16.5" customHeight="1">
      <c r="A21" s="45" t="s">
        <v>103</v>
      </c>
      <c r="B21" s="36"/>
      <c r="C21" s="36"/>
      <c r="D21" s="36"/>
      <c r="E21" s="31"/>
      <c r="F21" s="53"/>
      <c r="G21" s="13">
        <f>SUM(G13:G19)</f>
        <v>10104845</v>
      </c>
      <c r="H21" s="53"/>
      <c r="I21" s="13">
        <f>SUM(I13:I19)</f>
        <v>9072438</v>
      </c>
      <c r="J21" s="53"/>
      <c r="K21" s="13">
        <f>SUM(K13:K19)</f>
        <v>4889100</v>
      </c>
      <c r="L21" s="53"/>
      <c r="M21" s="13">
        <f>SUM(M13:M19)</f>
        <v>2691208</v>
      </c>
    </row>
    <row r="22" spans="1:13" ht="16.5" customHeight="1">
      <c r="A22" s="36"/>
      <c r="B22" s="36"/>
      <c r="C22" s="36"/>
      <c r="D22" s="36"/>
      <c r="E22" s="31"/>
      <c r="F22" s="32"/>
      <c r="H22" s="32"/>
      <c r="J22" s="53"/>
      <c r="L22" s="53"/>
    </row>
    <row r="23" spans="1:13" ht="16.5" customHeight="1">
      <c r="A23" s="45" t="s">
        <v>104</v>
      </c>
      <c r="B23" s="36"/>
      <c r="C23" s="36"/>
      <c r="D23" s="36"/>
      <c r="E23" s="31"/>
      <c r="F23" s="32"/>
      <c r="H23" s="32"/>
      <c r="J23" s="53"/>
      <c r="L23" s="53"/>
    </row>
    <row r="24" spans="1:13" ht="16.5" customHeight="1">
      <c r="A24" s="36"/>
      <c r="B24" s="36"/>
      <c r="C24" s="36"/>
      <c r="D24" s="36"/>
      <c r="E24" s="31"/>
      <c r="F24" s="32"/>
      <c r="H24" s="32"/>
      <c r="J24" s="53"/>
      <c r="L24" s="53"/>
    </row>
    <row r="25" spans="1:13" ht="16.5" customHeight="1">
      <c r="A25" s="36" t="s">
        <v>105</v>
      </c>
      <c r="B25" s="36"/>
      <c r="C25" s="36"/>
      <c r="D25" s="36"/>
      <c r="E25" s="31"/>
      <c r="F25" s="56"/>
      <c r="G25" s="6">
        <v>-2909899</v>
      </c>
      <c r="H25" s="56"/>
      <c r="I25" s="6">
        <v>-2412711</v>
      </c>
      <c r="J25" s="56"/>
      <c r="K25" s="6">
        <v>-1576457</v>
      </c>
      <c r="L25" s="56"/>
      <c r="M25" s="6">
        <v>-551887</v>
      </c>
    </row>
    <row r="26" spans="1:13" ht="16.5" customHeight="1">
      <c r="A26" s="36" t="s">
        <v>106</v>
      </c>
      <c r="B26" s="36"/>
      <c r="C26" s="36"/>
      <c r="D26" s="36"/>
      <c r="E26" s="31"/>
      <c r="F26" s="56"/>
      <c r="G26" s="6">
        <v>-2713728</v>
      </c>
      <c r="H26" s="56"/>
      <c r="I26" s="6">
        <v>-3300556</v>
      </c>
      <c r="J26" s="56"/>
      <c r="K26" s="6">
        <v>0</v>
      </c>
      <c r="L26" s="56"/>
      <c r="M26" s="6">
        <v>0</v>
      </c>
    </row>
    <row r="27" spans="1:13" ht="16.5" customHeight="1">
      <c r="A27" s="36" t="s">
        <v>107</v>
      </c>
      <c r="B27" s="36"/>
      <c r="C27" s="36"/>
      <c r="D27" s="36"/>
      <c r="E27" s="31"/>
      <c r="F27" s="56"/>
      <c r="G27" s="6">
        <v>-172515</v>
      </c>
      <c r="H27" s="57"/>
      <c r="I27" s="6">
        <v>-158127</v>
      </c>
      <c r="J27" s="57"/>
      <c r="K27" s="6">
        <v>-13861</v>
      </c>
      <c r="L27" s="57"/>
      <c r="M27" s="6">
        <v>-10674</v>
      </c>
    </row>
    <row r="28" spans="1:13" ht="16.5" customHeight="1">
      <c r="A28" s="36" t="s">
        <v>108</v>
      </c>
      <c r="B28" s="36"/>
      <c r="C28" s="36"/>
      <c r="D28" s="36"/>
      <c r="E28" s="31"/>
      <c r="F28" s="57"/>
      <c r="G28" s="6">
        <v>-409425</v>
      </c>
      <c r="H28" s="57"/>
      <c r="I28" s="6">
        <v>-225413</v>
      </c>
      <c r="J28" s="57"/>
      <c r="K28" s="6">
        <v>-198055</v>
      </c>
      <c r="L28" s="57"/>
      <c r="M28" s="6">
        <v>-75669</v>
      </c>
    </row>
    <row r="29" spans="1:13" ht="16.5" customHeight="1">
      <c r="A29" s="36" t="s">
        <v>109</v>
      </c>
      <c r="B29" s="36"/>
      <c r="C29" s="36"/>
      <c r="D29" s="36"/>
      <c r="E29" s="31"/>
      <c r="F29" s="57"/>
      <c r="G29" s="6">
        <v>-823892</v>
      </c>
      <c r="H29" s="53"/>
      <c r="I29" s="6">
        <v>-882071</v>
      </c>
      <c r="J29" s="53"/>
      <c r="K29" s="6">
        <v>-372056</v>
      </c>
      <c r="L29" s="53"/>
      <c r="M29" s="6">
        <v>-327160</v>
      </c>
    </row>
    <row r="30" spans="1:13" ht="16.5" customHeight="1">
      <c r="A30" s="36" t="s">
        <v>290</v>
      </c>
      <c r="B30" s="36"/>
      <c r="C30" s="36"/>
      <c r="D30" s="36"/>
      <c r="E30" s="31"/>
      <c r="F30" s="57"/>
      <c r="G30" s="13">
        <v>-142582</v>
      </c>
      <c r="H30" s="53"/>
      <c r="I30" s="13">
        <v>-87359</v>
      </c>
      <c r="J30" s="53"/>
      <c r="K30" s="13">
        <v>-104</v>
      </c>
      <c r="L30" s="53"/>
      <c r="M30" s="13">
        <v>-28</v>
      </c>
    </row>
    <row r="31" spans="1:13" ht="16.5" customHeight="1">
      <c r="A31" s="36"/>
      <c r="B31" s="36"/>
      <c r="C31" s="36"/>
      <c r="D31" s="36"/>
      <c r="E31" s="31"/>
      <c r="F31" s="57"/>
      <c r="H31" s="53"/>
      <c r="J31" s="53"/>
      <c r="L31" s="53"/>
    </row>
    <row r="32" spans="1:13" ht="16.5" customHeight="1">
      <c r="A32" s="45" t="s">
        <v>236</v>
      </c>
      <c r="B32" s="36"/>
      <c r="C32" s="36"/>
      <c r="D32" s="36"/>
      <c r="E32" s="31"/>
      <c r="F32" s="57"/>
      <c r="G32" s="13">
        <f>SUM(G25:G30)</f>
        <v>-7172041</v>
      </c>
      <c r="H32" s="53"/>
      <c r="I32" s="13">
        <f>SUM(I25:I30)</f>
        <v>-7066237</v>
      </c>
      <c r="J32" s="53"/>
      <c r="K32" s="13">
        <f>SUM(K25:K30)</f>
        <v>-2160533</v>
      </c>
      <c r="L32" s="53"/>
      <c r="M32" s="13">
        <f>SUM(M25:M30)</f>
        <v>-965418</v>
      </c>
    </row>
    <row r="33" spans="1:13" ht="16.5" customHeight="1">
      <c r="A33" s="45"/>
      <c r="B33" s="36"/>
      <c r="C33" s="36"/>
      <c r="D33" s="36"/>
      <c r="E33" s="31"/>
      <c r="F33" s="58"/>
      <c r="H33" s="58"/>
      <c r="J33" s="58"/>
      <c r="L33" s="58"/>
    </row>
    <row r="34" spans="1:13" ht="16.5" customHeight="1">
      <c r="A34" s="45" t="s">
        <v>110</v>
      </c>
      <c r="B34" s="36"/>
      <c r="C34" s="36"/>
      <c r="D34" s="36"/>
      <c r="E34" s="31"/>
      <c r="F34" s="58"/>
      <c r="G34" s="6">
        <f>SUM(G21,G32)</f>
        <v>2932804</v>
      </c>
      <c r="H34" s="58"/>
      <c r="I34" s="6">
        <f>SUM(I21,I32)</f>
        <v>2006201</v>
      </c>
      <c r="J34" s="58"/>
      <c r="K34" s="6">
        <f>SUM(K21,K32)</f>
        <v>2728567</v>
      </c>
      <c r="L34" s="58"/>
      <c r="M34" s="6">
        <f>SUM(M21,M32)</f>
        <v>1725790</v>
      </c>
    </row>
    <row r="35" spans="1:13" s="36" customFormat="1" ht="16.5" customHeight="1">
      <c r="A35" s="36" t="s">
        <v>111</v>
      </c>
      <c r="E35" s="31"/>
      <c r="F35" s="59"/>
      <c r="G35" s="6"/>
      <c r="K35" s="6"/>
    </row>
    <row r="36" spans="1:13" s="36" customFormat="1" ht="16.5" customHeight="1">
      <c r="B36" s="36" t="s">
        <v>112</v>
      </c>
      <c r="E36" s="31" t="s">
        <v>130</v>
      </c>
      <c r="F36" s="59"/>
      <c r="G36" s="13">
        <v>690176</v>
      </c>
      <c r="H36" s="53"/>
      <c r="I36" s="13">
        <v>817381</v>
      </c>
      <c r="J36" s="53"/>
      <c r="K36" s="13">
        <v>0</v>
      </c>
      <c r="L36" s="53"/>
      <c r="M36" s="13">
        <v>0</v>
      </c>
    </row>
    <row r="37" spans="1:13" s="36" customFormat="1" ht="16.5" customHeight="1">
      <c r="E37" s="60"/>
      <c r="F37" s="59"/>
      <c r="G37" s="6"/>
      <c r="H37" s="53"/>
      <c r="I37" s="6"/>
      <c r="J37" s="53"/>
      <c r="K37" s="6"/>
      <c r="L37" s="53"/>
      <c r="M37" s="6"/>
    </row>
    <row r="38" spans="1:13" ht="16.5" customHeight="1">
      <c r="A38" s="45" t="s">
        <v>113</v>
      </c>
      <c r="B38" s="36"/>
      <c r="C38" s="36"/>
      <c r="D38" s="36"/>
      <c r="E38" s="31"/>
      <c r="F38" s="57"/>
      <c r="G38" s="6">
        <f>G34+G36</f>
        <v>3622980</v>
      </c>
      <c r="H38" s="57"/>
      <c r="I38" s="6">
        <f>I34+I36</f>
        <v>2823582</v>
      </c>
      <c r="J38" s="57"/>
      <c r="K38" s="6">
        <f>K34+K36</f>
        <v>2728567</v>
      </c>
      <c r="L38" s="57"/>
      <c r="M38" s="6">
        <f>M34+M36</f>
        <v>1725790</v>
      </c>
    </row>
    <row r="39" spans="1:13" ht="16.5" customHeight="1">
      <c r="A39" s="36" t="s">
        <v>114</v>
      </c>
      <c r="B39" s="36"/>
      <c r="C39" s="36"/>
      <c r="D39" s="36"/>
      <c r="E39" s="31"/>
      <c r="F39" s="58"/>
      <c r="G39" s="13">
        <v>-511923</v>
      </c>
      <c r="H39" s="57"/>
      <c r="I39" s="13">
        <v>-504973</v>
      </c>
      <c r="J39" s="57"/>
      <c r="K39" s="13">
        <v>-261451</v>
      </c>
      <c r="L39" s="57"/>
      <c r="M39" s="13">
        <v>-289260</v>
      </c>
    </row>
    <row r="41" spans="1:13" ht="16.5" customHeight="1">
      <c r="A41" s="45" t="s">
        <v>115</v>
      </c>
      <c r="B41" s="36"/>
      <c r="C41" s="36"/>
      <c r="D41" s="36"/>
      <c r="E41" s="31"/>
      <c r="F41" s="53"/>
      <c r="G41" s="6">
        <f>SUM(G38:G39)</f>
        <v>3111057</v>
      </c>
      <c r="H41" s="53"/>
      <c r="I41" s="6">
        <f>SUM(I38:I39)</f>
        <v>2318609</v>
      </c>
      <c r="J41" s="53"/>
      <c r="K41" s="6">
        <f>SUM(K38:K39)</f>
        <v>2467116</v>
      </c>
      <c r="L41" s="53"/>
      <c r="M41" s="6">
        <f>SUM(M38:M39)</f>
        <v>1436530</v>
      </c>
    </row>
    <row r="42" spans="1:13" ht="16.5" customHeight="1">
      <c r="A42" s="36" t="s">
        <v>116</v>
      </c>
      <c r="B42" s="36"/>
      <c r="C42" s="36"/>
      <c r="D42" s="36"/>
      <c r="E42" s="31"/>
      <c r="F42" s="58"/>
      <c r="G42" s="13">
        <v>-615831</v>
      </c>
      <c r="H42" s="58"/>
      <c r="I42" s="13">
        <v>-458957</v>
      </c>
      <c r="J42" s="58"/>
      <c r="K42" s="13">
        <v>-186407</v>
      </c>
      <c r="L42" s="58"/>
      <c r="M42" s="13">
        <v>-146509</v>
      </c>
    </row>
    <row r="43" spans="1:13" ht="16.5" customHeight="1">
      <c r="A43" s="36"/>
      <c r="B43" s="36"/>
      <c r="C43" s="36"/>
      <c r="D43" s="36"/>
      <c r="E43" s="31"/>
      <c r="F43" s="32"/>
      <c r="H43" s="32"/>
      <c r="J43" s="53"/>
      <c r="L43" s="53"/>
    </row>
    <row r="44" spans="1:13" ht="16.5" customHeight="1">
      <c r="A44" s="45" t="s">
        <v>117</v>
      </c>
      <c r="B44" s="36"/>
      <c r="C44" s="36"/>
      <c r="D44" s="36"/>
      <c r="E44" s="31"/>
      <c r="F44" s="32"/>
      <c r="G44" s="13">
        <f>SUM(G41:G42)</f>
        <v>2495226</v>
      </c>
      <c r="H44" s="32"/>
      <c r="I44" s="13">
        <f>SUM(I41:I42)</f>
        <v>1859652</v>
      </c>
      <c r="J44" s="53"/>
      <c r="K44" s="13">
        <f>SUM(K41:K42)</f>
        <v>2280709</v>
      </c>
      <c r="L44" s="53"/>
      <c r="M44" s="13">
        <f>SUM(M41:M42)</f>
        <v>1290021</v>
      </c>
    </row>
    <row r="45" spans="1:13" ht="16.5" customHeight="1">
      <c r="A45" s="45"/>
      <c r="B45" s="36"/>
      <c r="C45" s="36"/>
      <c r="D45" s="36"/>
      <c r="E45" s="31"/>
      <c r="F45" s="53"/>
      <c r="H45" s="53"/>
      <c r="J45" s="53"/>
      <c r="L45" s="53"/>
    </row>
    <row r="46" spans="1:13" ht="16.5" customHeight="1">
      <c r="A46" s="45"/>
      <c r="B46" s="36"/>
      <c r="C46" s="36"/>
      <c r="D46" s="36"/>
      <c r="E46" s="31"/>
      <c r="F46" s="53"/>
      <c r="H46" s="53"/>
      <c r="J46" s="53"/>
      <c r="L46" s="53"/>
    </row>
    <row r="47" spans="1:13" ht="16.5" customHeight="1">
      <c r="A47" s="45"/>
      <c r="B47" s="36"/>
      <c r="C47" s="36"/>
      <c r="D47" s="36"/>
      <c r="E47" s="31"/>
      <c r="F47" s="53"/>
      <c r="H47" s="53"/>
      <c r="J47" s="53"/>
      <c r="L47" s="53"/>
    </row>
    <row r="48" spans="1:13" ht="16.5" customHeight="1">
      <c r="A48" s="45"/>
      <c r="B48" s="36"/>
      <c r="C48" s="36"/>
      <c r="D48" s="36"/>
      <c r="E48" s="31"/>
      <c r="F48" s="53"/>
      <c r="H48" s="53"/>
      <c r="J48" s="53"/>
      <c r="L48" s="53"/>
    </row>
    <row r="49" spans="1:13" ht="16.5" customHeight="1">
      <c r="A49" s="45"/>
      <c r="B49" s="36"/>
      <c r="C49" s="36"/>
      <c r="D49" s="36"/>
      <c r="E49" s="31"/>
      <c r="F49" s="53"/>
      <c r="H49" s="53"/>
      <c r="J49" s="53"/>
      <c r="L49" s="53"/>
    </row>
    <row r="50" spans="1:13" ht="16.5" customHeight="1">
      <c r="A50" s="45"/>
      <c r="B50" s="36"/>
      <c r="C50" s="36"/>
      <c r="D50" s="36"/>
      <c r="E50" s="31"/>
      <c r="F50" s="53"/>
      <c r="H50" s="53"/>
      <c r="J50" s="53"/>
      <c r="L50" s="53"/>
    </row>
    <row r="51" spans="1:13" ht="16.5" customHeight="1">
      <c r="A51" s="45"/>
      <c r="B51" s="36"/>
      <c r="C51" s="36"/>
      <c r="D51" s="36"/>
      <c r="E51" s="31"/>
      <c r="F51" s="53"/>
      <c r="H51" s="53"/>
      <c r="J51" s="53"/>
      <c r="L51" s="53"/>
    </row>
    <row r="52" spans="1:13" ht="16.5" customHeight="1">
      <c r="A52" s="45"/>
      <c r="B52" s="36"/>
      <c r="C52" s="36"/>
      <c r="D52" s="36"/>
      <c r="E52" s="31"/>
      <c r="F52" s="53"/>
      <c r="H52" s="53"/>
      <c r="J52" s="53"/>
      <c r="L52" s="53"/>
    </row>
    <row r="53" spans="1:13" ht="22.15" customHeight="1">
      <c r="A53" s="47" t="s">
        <v>47</v>
      </c>
      <c r="B53" s="47"/>
      <c r="C53" s="47"/>
      <c r="D53" s="47"/>
      <c r="E53" s="48"/>
      <c r="F53" s="61"/>
      <c r="G53" s="13"/>
      <c r="H53" s="61"/>
      <c r="I53" s="13"/>
      <c r="J53" s="62"/>
      <c r="K53" s="13"/>
      <c r="L53" s="62"/>
      <c r="M53" s="13"/>
    </row>
    <row r="54" spans="1:13" ht="16.5" customHeight="1">
      <c r="A54" s="4" t="s">
        <v>0</v>
      </c>
      <c r="B54" s="36"/>
      <c r="C54" s="36"/>
      <c r="D54" s="36"/>
      <c r="E54" s="31"/>
      <c r="F54" s="7"/>
      <c r="H54" s="7"/>
      <c r="J54" s="44"/>
      <c r="L54" s="44"/>
    </row>
    <row r="55" spans="1:13" ht="16.5" customHeight="1">
      <c r="A55" s="45" t="s">
        <v>230</v>
      </c>
      <c r="B55" s="36"/>
      <c r="C55" s="36"/>
      <c r="D55" s="36"/>
      <c r="E55" s="31"/>
      <c r="F55" s="7"/>
      <c r="H55" s="7"/>
      <c r="J55" s="44"/>
      <c r="L55" s="44"/>
    </row>
    <row r="56" spans="1:13" ht="16.5" customHeight="1">
      <c r="A56" s="46" t="s">
        <v>251</v>
      </c>
      <c r="B56" s="47"/>
      <c r="C56" s="47"/>
      <c r="D56" s="47"/>
      <c r="E56" s="48"/>
      <c r="F56" s="14"/>
      <c r="G56" s="13"/>
      <c r="H56" s="14"/>
      <c r="I56" s="13"/>
      <c r="J56" s="49"/>
      <c r="K56" s="13"/>
      <c r="L56" s="49"/>
      <c r="M56" s="13"/>
    </row>
    <row r="57" spans="1:13" ht="16.5" customHeight="1">
      <c r="A57" s="36"/>
      <c r="B57" s="36"/>
      <c r="C57" s="36"/>
      <c r="D57" s="36"/>
      <c r="E57" s="31"/>
      <c r="F57" s="7"/>
      <c r="H57" s="7"/>
      <c r="J57" s="44"/>
      <c r="L57" s="44"/>
    </row>
    <row r="58" spans="1:13" ht="16.5" customHeight="1">
      <c r="A58" s="36"/>
      <c r="B58" s="36"/>
      <c r="C58" s="36"/>
      <c r="D58" s="36"/>
      <c r="E58" s="31"/>
      <c r="F58" s="7"/>
      <c r="H58" s="7"/>
      <c r="J58" s="44"/>
      <c r="L58" s="44"/>
    </row>
    <row r="59" spans="1:13" ht="16.5" customHeight="1">
      <c r="A59" s="36"/>
      <c r="B59" s="36"/>
      <c r="C59" s="36"/>
      <c r="D59" s="36"/>
      <c r="E59" s="31"/>
      <c r="F59" s="63"/>
      <c r="G59" s="117" t="s">
        <v>2</v>
      </c>
      <c r="H59" s="117"/>
      <c r="I59" s="117"/>
      <c r="K59" s="118" t="s">
        <v>94</v>
      </c>
      <c r="L59" s="118"/>
      <c r="M59" s="118"/>
    </row>
    <row r="60" spans="1:13" ht="16.5" customHeight="1">
      <c r="A60" s="36"/>
      <c r="B60" s="36"/>
      <c r="C60" s="36"/>
      <c r="D60" s="36"/>
      <c r="E60" s="31"/>
      <c r="F60" s="63"/>
      <c r="G60" s="115" t="s">
        <v>4</v>
      </c>
      <c r="H60" s="115"/>
      <c r="I60" s="115"/>
      <c r="K60" s="115" t="s">
        <v>4</v>
      </c>
      <c r="L60" s="115"/>
      <c r="M60" s="115"/>
    </row>
    <row r="61" spans="1:13" ht="16.5" customHeight="1">
      <c r="A61" s="36"/>
      <c r="B61" s="36"/>
      <c r="C61" s="36"/>
      <c r="D61" s="36"/>
      <c r="E61" s="31"/>
      <c r="F61" s="22"/>
      <c r="G61" s="22" t="s">
        <v>8</v>
      </c>
      <c r="H61" s="22"/>
      <c r="I61" s="22" t="s">
        <v>9</v>
      </c>
      <c r="J61" s="23"/>
      <c r="K61" s="22" t="s">
        <v>8</v>
      </c>
      <c r="L61" s="22"/>
      <c r="M61" s="22" t="s">
        <v>9</v>
      </c>
    </row>
    <row r="62" spans="1:13" ht="16.5" customHeight="1">
      <c r="A62" s="36"/>
      <c r="B62" s="36"/>
      <c r="C62" s="36"/>
      <c r="D62" s="36"/>
      <c r="E62" s="31"/>
      <c r="F62" s="23"/>
      <c r="G62" s="52" t="s">
        <v>11</v>
      </c>
      <c r="H62" s="23"/>
      <c r="I62" s="52" t="s">
        <v>11</v>
      </c>
      <c r="J62" s="23"/>
      <c r="K62" s="52" t="s">
        <v>11</v>
      </c>
      <c r="L62" s="23"/>
      <c r="M62" s="52" t="s">
        <v>11</v>
      </c>
    </row>
    <row r="63" spans="1:13" ht="16.5" customHeight="1">
      <c r="A63" s="36"/>
      <c r="B63" s="36"/>
      <c r="C63" s="36"/>
      <c r="D63" s="36"/>
      <c r="E63" s="31"/>
      <c r="F63" s="32"/>
      <c r="H63" s="32"/>
      <c r="J63" s="53"/>
      <c r="L63" s="53"/>
    </row>
    <row r="64" spans="1:13" ht="16.5" customHeight="1">
      <c r="A64" s="45" t="s">
        <v>291</v>
      </c>
      <c r="B64" s="36"/>
      <c r="C64" s="36"/>
      <c r="D64" s="36"/>
      <c r="E64" s="31"/>
      <c r="F64" s="32"/>
      <c r="H64" s="32"/>
      <c r="J64" s="53"/>
      <c r="L64" s="53"/>
    </row>
    <row r="65" spans="1:13" ht="16.5" customHeight="1">
      <c r="A65" s="36" t="s">
        <v>119</v>
      </c>
      <c r="C65" s="36"/>
      <c r="D65" s="36"/>
      <c r="E65" s="31"/>
      <c r="F65" s="32"/>
      <c r="H65" s="32"/>
      <c r="J65" s="53"/>
      <c r="L65" s="53"/>
    </row>
    <row r="66" spans="1:13" ht="16.5" customHeight="1">
      <c r="A66" s="36"/>
      <c r="B66" s="64" t="s">
        <v>292</v>
      </c>
      <c r="C66" s="36"/>
      <c r="E66" s="31"/>
      <c r="F66" s="32"/>
      <c r="H66" s="32"/>
      <c r="J66" s="53"/>
      <c r="L66" s="53"/>
    </row>
    <row r="67" spans="1:13" ht="16.5" customHeight="1">
      <c r="A67" s="36"/>
      <c r="B67" s="36"/>
      <c r="C67" s="16" t="s">
        <v>121</v>
      </c>
      <c r="E67" s="31"/>
      <c r="F67" s="32"/>
      <c r="H67" s="32"/>
      <c r="J67" s="53"/>
      <c r="L67" s="53"/>
    </row>
    <row r="68" spans="1:13" ht="16.5" customHeight="1">
      <c r="A68" s="36"/>
      <c r="B68" s="36"/>
      <c r="C68" s="16" t="s">
        <v>122</v>
      </c>
      <c r="D68" s="36"/>
      <c r="E68" s="31"/>
      <c r="F68" s="32"/>
      <c r="G68" s="6">
        <v>-25741</v>
      </c>
      <c r="H68" s="32"/>
      <c r="I68" s="65">
        <v>512</v>
      </c>
      <c r="J68" s="66"/>
      <c r="K68" s="65">
        <v>0</v>
      </c>
      <c r="L68" s="66"/>
      <c r="M68" s="65">
        <v>0</v>
      </c>
    </row>
    <row r="69" spans="1:13" ht="16.5" customHeight="1">
      <c r="B69" s="64" t="s">
        <v>123</v>
      </c>
      <c r="C69" s="36"/>
      <c r="F69" s="36"/>
      <c r="G69" s="13">
        <v>-543225</v>
      </c>
      <c r="I69" s="34">
        <v>-427932</v>
      </c>
      <c r="J69" s="57"/>
      <c r="K69" s="13">
        <v>0</v>
      </c>
      <c r="L69" s="67"/>
      <c r="M69" s="13">
        <v>0</v>
      </c>
    </row>
    <row r="70" spans="1:13" ht="16.5" customHeight="1">
      <c r="A70" s="36"/>
      <c r="B70" s="36"/>
      <c r="C70" s="36"/>
      <c r="D70" s="36"/>
      <c r="E70" s="31"/>
      <c r="F70" s="32"/>
      <c r="H70" s="32"/>
      <c r="J70" s="53"/>
      <c r="L70" s="59"/>
    </row>
    <row r="71" spans="1:13" ht="16.5" customHeight="1">
      <c r="A71" s="45" t="s">
        <v>235</v>
      </c>
      <c r="B71" s="36"/>
      <c r="C71" s="36"/>
      <c r="D71" s="36"/>
      <c r="E71" s="31"/>
      <c r="F71" s="32"/>
      <c r="H71" s="32"/>
      <c r="J71" s="53"/>
      <c r="L71" s="59"/>
    </row>
    <row r="72" spans="1:13" ht="16.5" customHeight="1">
      <c r="B72" s="4" t="s">
        <v>281</v>
      </c>
      <c r="C72" s="36"/>
      <c r="D72" s="36"/>
      <c r="E72" s="31"/>
      <c r="F72" s="58"/>
      <c r="G72" s="13">
        <f>SUM(G65:G69)</f>
        <v>-568966</v>
      </c>
      <c r="H72" s="58"/>
      <c r="I72" s="13">
        <f>SUM(I65:I69)</f>
        <v>-427420</v>
      </c>
      <c r="J72" s="58"/>
      <c r="K72" s="13">
        <f>SUM(K65:K69)</f>
        <v>0</v>
      </c>
      <c r="L72" s="59"/>
      <c r="M72" s="13">
        <f>SUM(M65:M69)</f>
        <v>0</v>
      </c>
    </row>
    <row r="73" spans="1:13" ht="16.5" customHeight="1">
      <c r="A73" s="36"/>
      <c r="B73" s="36"/>
      <c r="C73" s="36"/>
      <c r="D73" s="36"/>
      <c r="E73" s="31"/>
      <c r="F73" s="32"/>
      <c r="H73" s="32"/>
      <c r="J73" s="53"/>
      <c r="L73" s="53"/>
    </row>
    <row r="74" spans="1:13" ht="16.5" customHeight="1" thickBot="1">
      <c r="A74" s="45" t="s">
        <v>124</v>
      </c>
      <c r="B74" s="36"/>
      <c r="C74" s="36"/>
      <c r="D74" s="36"/>
      <c r="E74" s="31"/>
      <c r="F74" s="32"/>
      <c r="G74" s="40">
        <f>G72+G44</f>
        <v>1926260</v>
      </c>
      <c r="H74" s="32"/>
      <c r="I74" s="40">
        <f>I72+I44</f>
        <v>1432232</v>
      </c>
      <c r="J74" s="53"/>
      <c r="K74" s="40">
        <f>K72+K44</f>
        <v>2280709</v>
      </c>
      <c r="L74" s="53"/>
      <c r="M74" s="40">
        <f>M72+M44</f>
        <v>1290021</v>
      </c>
    </row>
    <row r="75" spans="1:13" ht="16.5" customHeight="1" thickTop="1">
      <c r="A75" s="36"/>
      <c r="B75" s="36"/>
      <c r="C75" s="36"/>
      <c r="D75" s="36"/>
      <c r="E75" s="31"/>
      <c r="F75" s="32"/>
      <c r="H75" s="32"/>
      <c r="J75" s="53"/>
      <c r="L75" s="53"/>
    </row>
    <row r="76" spans="1:13" ht="16.5" customHeight="1">
      <c r="A76" s="45" t="s">
        <v>125</v>
      </c>
    </row>
    <row r="77" spans="1:13" ht="16.5" customHeight="1">
      <c r="A77" s="36" t="s">
        <v>126</v>
      </c>
      <c r="F77" s="68"/>
      <c r="G77" s="6">
        <v>2107584</v>
      </c>
      <c r="H77" s="68"/>
      <c r="I77" s="6">
        <v>1459877</v>
      </c>
      <c r="J77" s="55"/>
      <c r="K77" s="6">
        <v>2280709</v>
      </c>
      <c r="L77" s="55"/>
      <c r="M77" s="6">
        <v>1290021</v>
      </c>
    </row>
    <row r="78" spans="1:13" ht="16.5" customHeight="1">
      <c r="A78" s="36" t="s">
        <v>91</v>
      </c>
      <c r="F78" s="68"/>
      <c r="G78" s="13">
        <v>387642</v>
      </c>
      <c r="H78" s="68"/>
      <c r="I78" s="13">
        <v>399775</v>
      </c>
      <c r="J78" s="55"/>
      <c r="K78" s="13">
        <v>0</v>
      </c>
      <c r="L78" s="55"/>
      <c r="M78" s="69">
        <v>0</v>
      </c>
    </row>
    <row r="79" spans="1:13" ht="16.5" customHeight="1">
      <c r="B79" s="36"/>
      <c r="F79" s="32"/>
      <c r="H79" s="32"/>
      <c r="J79" s="53"/>
      <c r="L79" s="53"/>
    </row>
    <row r="80" spans="1:13" ht="16.5" customHeight="1" thickBot="1">
      <c r="A80" s="36"/>
      <c r="B80" s="36"/>
      <c r="C80" s="36"/>
      <c r="D80" s="36"/>
      <c r="E80" s="31"/>
      <c r="F80" s="6"/>
      <c r="G80" s="40">
        <f>SUM(G77:G78)</f>
        <v>2495226</v>
      </c>
      <c r="H80" s="6"/>
      <c r="I80" s="40">
        <f>SUM(I77:I78)</f>
        <v>1859652</v>
      </c>
      <c r="J80" s="53"/>
      <c r="K80" s="40">
        <f>SUM(K77:K78)</f>
        <v>2280709</v>
      </c>
      <c r="L80" s="53"/>
      <c r="M80" s="40">
        <f>SUM(M77:M78)</f>
        <v>1290021</v>
      </c>
    </row>
    <row r="81" spans="1:13" ht="16.5" customHeight="1" thickTop="1">
      <c r="A81" s="36"/>
      <c r="B81" s="36"/>
      <c r="C81" s="36"/>
      <c r="D81" s="36"/>
      <c r="E81" s="31"/>
      <c r="F81" s="32"/>
      <c r="H81" s="32"/>
      <c r="J81" s="53"/>
      <c r="L81" s="53"/>
    </row>
    <row r="82" spans="1:13" ht="16.5" customHeight="1">
      <c r="A82" s="45" t="s">
        <v>127</v>
      </c>
      <c r="B82" s="36"/>
      <c r="C82" s="36"/>
      <c r="D82" s="36"/>
      <c r="E82" s="31"/>
      <c r="F82" s="32"/>
      <c r="H82" s="32"/>
      <c r="J82" s="53"/>
      <c r="L82" s="53"/>
    </row>
    <row r="83" spans="1:13" ht="16.5" customHeight="1">
      <c r="A83" s="36" t="s">
        <v>126</v>
      </c>
      <c r="C83" s="36"/>
      <c r="D83" s="36"/>
      <c r="E83" s="31"/>
      <c r="F83" s="54"/>
      <c r="G83" s="6">
        <v>1718933</v>
      </c>
      <c r="H83" s="54"/>
      <c r="I83" s="6">
        <v>1185524</v>
      </c>
      <c r="J83" s="55"/>
      <c r="K83" s="6">
        <v>2280709</v>
      </c>
      <c r="L83" s="55"/>
      <c r="M83" s="6">
        <v>1290021</v>
      </c>
    </row>
    <row r="84" spans="1:13" ht="16.5" customHeight="1">
      <c r="A84" s="36" t="s">
        <v>91</v>
      </c>
      <c r="F84" s="54"/>
      <c r="G84" s="13">
        <v>207327</v>
      </c>
      <c r="H84" s="54"/>
      <c r="I84" s="13">
        <v>246708</v>
      </c>
      <c r="J84" s="55"/>
      <c r="K84" s="13">
        <v>0</v>
      </c>
      <c r="L84" s="55"/>
      <c r="M84" s="13">
        <v>0</v>
      </c>
    </row>
    <row r="85" spans="1:13" ht="16.5" customHeight="1">
      <c r="A85" s="36"/>
      <c r="B85" s="36"/>
      <c r="C85" s="36"/>
      <c r="D85" s="36"/>
      <c r="E85" s="31"/>
      <c r="F85" s="32"/>
      <c r="H85" s="32"/>
      <c r="J85" s="53"/>
      <c r="L85" s="53"/>
    </row>
    <row r="86" spans="1:13" ht="16.5" customHeight="1" thickBot="1">
      <c r="A86" s="36"/>
      <c r="B86" s="36"/>
      <c r="C86" s="36"/>
      <c r="D86" s="36"/>
      <c r="E86" s="31"/>
      <c r="F86" s="32"/>
      <c r="G86" s="40">
        <f>SUM(G83:G84)</f>
        <v>1926260</v>
      </c>
      <c r="H86" s="32"/>
      <c r="I86" s="40">
        <f>SUM(I83:I84)</f>
        <v>1432232</v>
      </c>
      <c r="J86" s="53"/>
      <c r="K86" s="40">
        <f>SUM(K83:K84)</f>
        <v>2280709</v>
      </c>
      <c r="L86" s="32"/>
      <c r="M86" s="40">
        <f>SUM(M83:M84)</f>
        <v>1290021</v>
      </c>
    </row>
    <row r="87" spans="1:13" ht="16.5" customHeight="1" thickTop="1">
      <c r="A87" s="36"/>
      <c r="B87" s="36"/>
      <c r="C87" s="36"/>
      <c r="D87" s="36"/>
      <c r="E87" s="31"/>
      <c r="F87" s="32"/>
      <c r="H87" s="32"/>
      <c r="J87" s="53"/>
      <c r="L87" s="53"/>
    </row>
    <row r="88" spans="1:13" ht="16.5" customHeight="1">
      <c r="A88" s="36"/>
      <c r="B88" s="36"/>
      <c r="C88" s="36"/>
      <c r="D88" s="36"/>
      <c r="E88" s="31"/>
      <c r="F88" s="32"/>
      <c r="H88" s="32"/>
      <c r="J88" s="53"/>
      <c r="L88" s="53"/>
    </row>
    <row r="89" spans="1:13" ht="16.5" customHeight="1">
      <c r="A89" s="70" t="s">
        <v>261</v>
      </c>
      <c r="B89" s="36"/>
      <c r="C89" s="36"/>
      <c r="D89" s="36"/>
      <c r="E89" s="31"/>
      <c r="F89" s="32"/>
      <c r="H89" s="32"/>
      <c r="J89" s="53"/>
      <c r="L89" s="53"/>
    </row>
    <row r="90" spans="1:13" ht="16.5" customHeight="1">
      <c r="A90" s="70"/>
      <c r="B90" s="71" t="s">
        <v>262</v>
      </c>
      <c r="C90" s="36"/>
      <c r="D90" s="36"/>
      <c r="E90" s="31"/>
      <c r="F90" s="32"/>
      <c r="H90" s="32"/>
      <c r="J90" s="53"/>
      <c r="L90" s="53"/>
    </row>
    <row r="91" spans="1:13" ht="16.5" customHeight="1">
      <c r="A91" s="36"/>
      <c r="B91" s="36"/>
      <c r="C91" s="36"/>
      <c r="D91" s="36"/>
      <c r="E91" s="31"/>
      <c r="F91" s="32"/>
      <c r="H91" s="32"/>
      <c r="J91" s="53"/>
      <c r="L91" s="53"/>
    </row>
    <row r="92" spans="1:13" ht="16.5" customHeight="1" thickBot="1">
      <c r="A92" s="36" t="s">
        <v>128</v>
      </c>
      <c r="B92" s="36"/>
      <c r="C92" s="36"/>
      <c r="D92" s="36"/>
      <c r="E92" s="31"/>
      <c r="F92" s="72"/>
      <c r="G92" s="73">
        <f>G77/'2-4'!G146</f>
        <v>1.8326817391304349</v>
      </c>
      <c r="H92" s="72"/>
      <c r="I92" s="73">
        <v>1.27</v>
      </c>
      <c r="J92" s="74"/>
      <c r="K92" s="73">
        <f>K77/'2-4'!K146</f>
        <v>1.9832252173913043</v>
      </c>
      <c r="L92" s="74"/>
      <c r="M92" s="73">
        <v>1.1200000000000001</v>
      </c>
    </row>
    <row r="93" spans="1:13" ht="16.5" customHeight="1" thickTop="1">
      <c r="A93" s="36"/>
      <c r="B93" s="36"/>
      <c r="C93" s="36"/>
      <c r="D93" s="36"/>
      <c r="E93" s="31"/>
      <c r="F93" s="72"/>
      <c r="H93" s="72"/>
      <c r="J93" s="75"/>
      <c r="L93" s="75"/>
    </row>
    <row r="94" spans="1:13" ht="16.5" customHeight="1">
      <c r="A94" s="36"/>
      <c r="B94" s="36"/>
      <c r="C94" s="36"/>
      <c r="D94" s="36"/>
      <c r="E94" s="31"/>
      <c r="F94" s="72"/>
      <c r="H94" s="72"/>
      <c r="J94" s="53"/>
      <c r="L94" s="53"/>
    </row>
    <row r="95" spans="1:13" ht="16.5" customHeight="1">
      <c r="A95" s="36"/>
      <c r="B95" s="36"/>
      <c r="C95" s="36"/>
      <c r="D95" s="36"/>
      <c r="E95" s="31"/>
      <c r="F95" s="72"/>
      <c r="H95" s="72"/>
      <c r="J95" s="53"/>
      <c r="L95" s="53"/>
    </row>
    <row r="96" spans="1:13" ht="16.5" customHeight="1">
      <c r="A96" s="36"/>
      <c r="B96" s="36"/>
      <c r="C96" s="36"/>
      <c r="D96" s="36"/>
      <c r="E96" s="31"/>
      <c r="F96" s="72"/>
      <c r="H96" s="72"/>
      <c r="J96" s="53"/>
      <c r="L96" s="53"/>
    </row>
    <row r="97" spans="1:13" ht="16.5" customHeight="1">
      <c r="A97" s="36"/>
      <c r="B97" s="36"/>
      <c r="C97" s="36"/>
      <c r="D97" s="36"/>
      <c r="E97" s="31"/>
      <c r="F97" s="72"/>
      <c r="H97" s="72"/>
      <c r="J97" s="53"/>
      <c r="L97" s="53"/>
    </row>
    <row r="98" spans="1:13" ht="16.5" customHeight="1">
      <c r="A98" s="36"/>
      <c r="B98" s="36"/>
      <c r="C98" s="36"/>
      <c r="D98" s="36"/>
      <c r="E98" s="31"/>
      <c r="F98" s="72"/>
      <c r="H98" s="72"/>
      <c r="J98" s="53"/>
      <c r="L98" s="53"/>
    </row>
    <row r="99" spans="1:13" ht="16.5" customHeight="1">
      <c r="A99" s="36"/>
      <c r="B99" s="36"/>
      <c r="C99" s="36"/>
      <c r="D99" s="36"/>
      <c r="E99" s="31"/>
      <c r="F99" s="72"/>
      <c r="H99" s="72"/>
      <c r="J99" s="53"/>
      <c r="L99" s="53"/>
    </row>
    <row r="100" spans="1:13" ht="16.5" customHeight="1">
      <c r="A100" s="36"/>
      <c r="B100" s="36"/>
      <c r="C100" s="36"/>
      <c r="D100" s="36"/>
      <c r="E100" s="31"/>
      <c r="F100" s="72"/>
      <c r="H100" s="72"/>
      <c r="J100" s="53"/>
      <c r="L100" s="53"/>
    </row>
    <row r="101" spans="1:13" ht="16.5" customHeight="1">
      <c r="A101" s="36"/>
      <c r="B101" s="36"/>
      <c r="C101" s="36"/>
      <c r="D101" s="36"/>
      <c r="E101" s="31"/>
      <c r="F101" s="72"/>
      <c r="H101" s="72"/>
      <c r="J101" s="53"/>
      <c r="L101" s="53"/>
    </row>
    <row r="102" spans="1:13" ht="16.5" customHeight="1">
      <c r="A102" s="36"/>
      <c r="B102" s="36"/>
      <c r="C102" s="36"/>
      <c r="D102" s="36"/>
      <c r="E102" s="31"/>
      <c r="F102" s="72"/>
      <c r="H102" s="72"/>
      <c r="J102" s="53"/>
      <c r="L102" s="53"/>
    </row>
    <row r="103" spans="1:13" ht="16.5" customHeight="1">
      <c r="A103" s="36"/>
      <c r="B103" s="36"/>
      <c r="C103" s="36"/>
      <c r="D103" s="36"/>
      <c r="E103" s="31"/>
      <c r="F103" s="72"/>
      <c r="H103" s="72"/>
      <c r="J103" s="53"/>
      <c r="L103" s="53"/>
    </row>
    <row r="104" spans="1:13" ht="16.5" customHeight="1">
      <c r="A104" s="36"/>
      <c r="B104" s="36"/>
      <c r="C104" s="36"/>
      <c r="D104" s="36"/>
      <c r="E104" s="31"/>
      <c r="F104" s="72"/>
      <c r="H104" s="72"/>
      <c r="J104" s="53"/>
      <c r="L104" s="53"/>
    </row>
    <row r="105" spans="1:13" ht="16.5" customHeight="1">
      <c r="A105" s="36"/>
      <c r="B105" s="36"/>
      <c r="C105" s="36"/>
      <c r="D105" s="36"/>
      <c r="E105" s="31"/>
      <c r="F105" s="72"/>
      <c r="H105" s="72"/>
      <c r="J105" s="53"/>
      <c r="L105" s="53"/>
    </row>
    <row r="106" spans="1:13" ht="22.15" customHeight="1">
      <c r="A106" s="113" t="s">
        <v>47</v>
      </c>
      <c r="B106" s="113"/>
      <c r="C106" s="113"/>
      <c r="D106" s="113"/>
      <c r="E106" s="113"/>
      <c r="F106" s="113"/>
      <c r="G106" s="113"/>
      <c r="H106" s="113"/>
      <c r="I106" s="113"/>
      <c r="J106" s="113"/>
      <c r="K106" s="113"/>
      <c r="L106" s="113"/>
      <c r="M106" s="113"/>
    </row>
  </sheetData>
  <mergeCells count="9">
    <mergeCell ref="G60:I60"/>
    <mergeCell ref="K60:M60"/>
    <mergeCell ref="A106:M106"/>
    <mergeCell ref="G6:I6"/>
    <mergeCell ref="K6:M6"/>
    <mergeCell ref="G7:I7"/>
    <mergeCell ref="K7:M7"/>
    <mergeCell ref="G59:I59"/>
    <mergeCell ref="K59:M59"/>
  </mergeCells>
  <pageMargins left="0.8" right="0.5" top="0.5" bottom="0.6" header="0.49" footer="0.4"/>
  <pageSetup paperSize="9" scale="90" firstPageNumber="7" fitToHeight="0" orientation="portrait" useFirstPageNumber="1" horizontalDpi="1200" verticalDpi="1200" r:id="rId1"/>
  <headerFooter>
    <oddFooter>&amp;R&amp;"Arial,Regular"&amp;9&amp;P</oddFooter>
  </headerFooter>
  <rowBreaks count="1" manualBreakCount="1">
    <brk id="53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B9894-493B-46A7-9B57-309A9D52F83A}">
  <dimension ref="A1:AF55"/>
  <sheetViews>
    <sheetView topLeftCell="B25" zoomScaleNormal="100" zoomScaleSheetLayoutView="100" zoomScalePageLayoutView="120" workbookViewId="0">
      <selection activeCell="B25" sqref="A1:XFD1048576"/>
    </sheetView>
  </sheetViews>
  <sheetFormatPr defaultColWidth="10.42578125" defaultRowHeight="16.5" customHeight="1"/>
  <cols>
    <col min="1" max="1" width="35.7109375" style="30" customWidth="1"/>
    <col min="2" max="2" width="5.5703125" style="30" customWidth="1"/>
    <col min="3" max="3" width="0.7109375" style="30" customWidth="1"/>
    <col min="4" max="4" width="12.28515625" style="6" customWidth="1"/>
    <col min="5" max="5" width="0.7109375" style="17" customWidth="1"/>
    <col min="6" max="6" width="12.28515625" style="6" customWidth="1"/>
    <col min="7" max="7" width="0.7109375" style="17" customWidth="1"/>
    <col min="8" max="8" width="13.28515625" style="6" customWidth="1"/>
    <col min="9" max="9" width="0.7109375" style="17" customWidth="1"/>
    <col min="10" max="10" width="12.28515625" style="6" customWidth="1"/>
    <col min="11" max="11" width="0.7109375" style="6" customWidth="1"/>
    <col min="12" max="12" width="12.28515625" style="6" customWidth="1"/>
    <col min="13" max="13" width="0.7109375" style="17" customWidth="1"/>
    <col min="14" max="14" width="12.28515625" style="6" customWidth="1"/>
    <col min="15" max="15" width="0.7109375" style="6" customWidth="1"/>
    <col min="16" max="16" width="12.28515625" style="6" customWidth="1"/>
    <col min="17" max="17" width="0.7109375" style="6" customWidth="1"/>
    <col min="18" max="18" width="14.7109375" style="6" customWidth="1"/>
    <col min="19" max="19" width="0.7109375" style="6" customWidth="1"/>
    <col min="20" max="20" width="13.28515625" style="6" customWidth="1"/>
    <col min="21" max="21" width="0.7109375" style="6" customWidth="1"/>
    <col min="22" max="22" width="15.42578125" style="6" customWidth="1"/>
    <col min="23" max="23" width="0.7109375" style="6" customWidth="1"/>
    <col min="24" max="24" width="13" style="6" customWidth="1"/>
    <col min="25" max="25" width="0.7109375" style="6" customWidth="1"/>
    <col min="26" max="26" width="12.28515625" style="6" customWidth="1"/>
    <col min="27" max="27" width="0.7109375" style="6" customWidth="1"/>
    <col min="28" max="28" width="12.28515625" style="6" customWidth="1"/>
    <col min="29" max="29" width="0.7109375" style="17" customWidth="1"/>
    <col min="30" max="30" width="12.7109375" style="6" customWidth="1"/>
    <col min="31" max="31" width="0.7109375" style="17" customWidth="1"/>
    <col min="32" max="32" width="12.28515625" style="6" customWidth="1"/>
    <col min="33" max="252" width="10.42578125" style="30"/>
    <col min="253" max="253" width="33.5703125" style="30" customWidth="1"/>
    <col min="254" max="254" width="10.42578125" style="30" customWidth="1"/>
    <col min="255" max="255" width="0.42578125" style="30" customWidth="1"/>
    <col min="256" max="256" width="12" style="30" customWidth="1"/>
    <col min="257" max="257" width="0.42578125" style="30" customWidth="1"/>
    <col min="258" max="258" width="10.42578125" style="30" customWidth="1"/>
    <col min="259" max="259" width="0.42578125" style="30" customWidth="1"/>
    <col min="260" max="260" width="9.42578125" style="30" customWidth="1"/>
    <col min="261" max="261" width="0.42578125" style="30" customWidth="1"/>
    <col min="262" max="262" width="11" style="30" customWidth="1"/>
    <col min="263" max="263" width="0.42578125" style="30" customWidth="1"/>
    <col min="264" max="264" width="12.42578125" style="30" customWidth="1"/>
    <col min="265" max="265" width="0.42578125" style="30" customWidth="1"/>
    <col min="266" max="266" width="11.42578125" style="30" customWidth="1"/>
    <col min="267" max="267" width="0.42578125" style="30" customWidth="1"/>
    <col min="268" max="268" width="12.42578125" style="30" customWidth="1"/>
    <col min="269" max="269" width="0.42578125" style="30" customWidth="1"/>
    <col min="270" max="270" width="10.42578125" style="30" customWidth="1"/>
    <col min="271" max="271" width="0.42578125" style="30" customWidth="1"/>
    <col min="272" max="272" width="11.42578125" style="30" customWidth="1"/>
    <col min="273" max="273" width="0.42578125" style="30" customWidth="1"/>
    <col min="274" max="274" width="10.42578125" style="30" customWidth="1"/>
    <col min="275" max="275" width="0.42578125" style="30" customWidth="1"/>
    <col min="276" max="276" width="10.5703125" style="30" customWidth="1"/>
    <col min="277" max="277" width="0.42578125" style="30" customWidth="1"/>
    <col min="278" max="278" width="12.42578125" style="30" customWidth="1"/>
    <col min="279" max="279" width="0.42578125" style="30" customWidth="1"/>
    <col min="280" max="280" width="10.5703125" style="30" customWidth="1"/>
    <col min="281" max="281" width="12.42578125" style="30" bestFit="1" customWidth="1"/>
    <col min="282" max="508" width="10.42578125" style="30"/>
    <col min="509" max="509" width="33.5703125" style="30" customWidth="1"/>
    <col min="510" max="510" width="10.42578125" style="30" customWidth="1"/>
    <col min="511" max="511" width="0.42578125" style="30" customWidth="1"/>
    <col min="512" max="512" width="12" style="30" customWidth="1"/>
    <col min="513" max="513" width="0.42578125" style="30" customWidth="1"/>
    <col min="514" max="514" width="10.42578125" style="30" customWidth="1"/>
    <col min="515" max="515" width="0.42578125" style="30" customWidth="1"/>
    <col min="516" max="516" width="9.42578125" style="30" customWidth="1"/>
    <col min="517" max="517" width="0.42578125" style="30" customWidth="1"/>
    <col min="518" max="518" width="11" style="30" customWidth="1"/>
    <col min="519" max="519" width="0.42578125" style="30" customWidth="1"/>
    <col min="520" max="520" width="12.42578125" style="30" customWidth="1"/>
    <col min="521" max="521" width="0.42578125" style="30" customWidth="1"/>
    <col min="522" max="522" width="11.42578125" style="30" customWidth="1"/>
    <col min="523" max="523" width="0.42578125" style="30" customWidth="1"/>
    <col min="524" max="524" width="12.42578125" style="30" customWidth="1"/>
    <col min="525" max="525" width="0.42578125" style="30" customWidth="1"/>
    <col min="526" max="526" width="10.42578125" style="30" customWidth="1"/>
    <col min="527" max="527" width="0.42578125" style="30" customWidth="1"/>
    <col min="528" max="528" width="11.42578125" style="30" customWidth="1"/>
    <col min="529" max="529" width="0.42578125" style="30" customWidth="1"/>
    <col min="530" max="530" width="10.42578125" style="30" customWidth="1"/>
    <col min="531" max="531" width="0.42578125" style="30" customWidth="1"/>
    <col min="532" max="532" width="10.5703125" style="30" customWidth="1"/>
    <col min="533" max="533" width="0.42578125" style="30" customWidth="1"/>
    <col min="534" max="534" width="12.42578125" style="30" customWidth="1"/>
    <col min="535" max="535" width="0.42578125" style="30" customWidth="1"/>
    <col min="536" max="536" width="10.5703125" style="30" customWidth="1"/>
    <col min="537" max="537" width="12.42578125" style="30" bestFit="1" customWidth="1"/>
    <col min="538" max="764" width="10.42578125" style="30"/>
    <col min="765" max="765" width="33.5703125" style="30" customWidth="1"/>
    <col min="766" max="766" width="10.42578125" style="30" customWidth="1"/>
    <col min="767" max="767" width="0.42578125" style="30" customWidth="1"/>
    <col min="768" max="768" width="12" style="30" customWidth="1"/>
    <col min="769" max="769" width="0.42578125" style="30" customWidth="1"/>
    <col min="770" max="770" width="10.42578125" style="30" customWidth="1"/>
    <col min="771" max="771" width="0.42578125" style="30" customWidth="1"/>
    <col min="772" max="772" width="9.42578125" style="30" customWidth="1"/>
    <col min="773" max="773" width="0.42578125" style="30" customWidth="1"/>
    <col min="774" max="774" width="11" style="30" customWidth="1"/>
    <col min="775" max="775" width="0.42578125" style="30" customWidth="1"/>
    <col min="776" max="776" width="12.42578125" style="30" customWidth="1"/>
    <col min="777" max="777" width="0.42578125" style="30" customWidth="1"/>
    <col min="778" max="778" width="11.42578125" style="30" customWidth="1"/>
    <col min="779" max="779" width="0.42578125" style="30" customWidth="1"/>
    <col min="780" max="780" width="12.42578125" style="30" customWidth="1"/>
    <col min="781" max="781" width="0.42578125" style="30" customWidth="1"/>
    <col min="782" max="782" width="10.42578125" style="30" customWidth="1"/>
    <col min="783" max="783" width="0.42578125" style="30" customWidth="1"/>
    <col min="784" max="784" width="11.42578125" style="30" customWidth="1"/>
    <col min="785" max="785" width="0.42578125" style="30" customWidth="1"/>
    <col min="786" max="786" width="10.42578125" style="30" customWidth="1"/>
    <col min="787" max="787" width="0.42578125" style="30" customWidth="1"/>
    <col min="788" max="788" width="10.5703125" style="30" customWidth="1"/>
    <col min="789" max="789" width="0.42578125" style="30" customWidth="1"/>
    <col min="790" max="790" width="12.42578125" style="30" customWidth="1"/>
    <col min="791" max="791" width="0.42578125" style="30" customWidth="1"/>
    <col min="792" max="792" width="10.5703125" style="30" customWidth="1"/>
    <col min="793" max="793" width="12.42578125" style="30" bestFit="1" customWidth="1"/>
    <col min="794" max="1020" width="10.42578125" style="30"/>
    <col min="1021" max="1021" width="33.5703125" style="30" customWidth="1"/>
    <col min="1022" max="1022" width="10.42578125" style="30" customWidth="1"/>
    <col min="1023" max="1023" width="0.42578125" style="30" customWidth="1"/>
    <col min="1024" max="1024" width="12" style="30" customWidth="1"/>
    <col min="1025" max="1025" width="0.42578125" style="30" customWidth="1"/>
    <col min="1026" max="1026" width="10.42578125" style="30" customWidth="1"/>
    <col min="1027" max="1027" width="0.42578125" style="30" customWidth="1"/>
    <col min="1028" max="1028" width="9.42578125" style="30" customWidth="1"/>
    <col min="1029" max="1029" width="0.42578125" style="30" customWidth="1"/>
    <col min="1030" max="1030" width="11" style="30" customWidth="1"/>
    <col min="1031" max="1031" width="0.42578125" style="30" customWidth="1"/>
    <col min="1032" max="1032" width="12.42578125" style="30" customWidth="1"/>
    <col min="1033" max="1033" width="0.42578125" style="30" customWidth="1"/>
    <col min="1034" max="1034" width="11.42578125" style="30" customWidth="1"/>
    <col min="1035" max="1035" width="0.42578125" style="30" customWidth="1"/>
    <col min="1036" max="1036" width="12.42578125" style="30" customWidth="1"/>
    <col min="1037" max="1037" width="0.42578125" style="30" customWidth="1"/>
    <col min="1038" max="1038" width="10.42578125" style="30" customWidth="1"/>
    <col min="1039" max="1039" width="0.42578125" style="30" customWidth="1"/>
    <col min="1040" max="1040" width="11.42578125" style="30" customWidth="1"/>
    <col min="1041" max="1041" width="0.42578125" style="30" customWidth="1"/>
    <col min="1042" max="1042" width="10.42578125" style="30" customWidth="1"/>
    <col min="1043" max="1043" width="0.42578125" style="30" customWidth="1"/>
    <col min="1044" max="1044" width="10.5703125" style="30" customWidth="1"/>
    <col min="1045" max="1045" width="0.42578125" style="30" customWidth="1"/>
    <col min="1046" max="1046" width="12.42578125" style="30" customWidth="1"/>
    <col min="1047" max="1047" width="0.42578125" style="30" customWidth="1"/>
    <col min="1048" max="1048" width="10.5703125" style="30" customWidth="1"/>
    <col min="1049" max="1049" width="12.42578125" style="30" bestFit="1" customWidth="1"/>
    <col min="1050" max="1276" width="10.42578125" style="30"/>
    <col min="1277" max="1277" width="33.5703125" style="30" customWidth="1"/>
    <col min="1278" max="1278" width="10.42578125" style="30" customWidth="1"/>
    <col min="1279" max="1279" width="0.42578125" style="30" customWidth="1"/>
    <col min="1280" max="1280" width="12" style="30" customWidth="1"/>
    <col min="1281" max="1281" width="0.42578125" style="30" customWidth="1"/>
    <col min="1282" max="1282" width="10.42578125" style="30" customWidth="1"/>
    <col min="1283" max="1283" width="0.42578125" style="30" customWidth="1"/>
    <col min="1284" max="1284" width="9.42578125" style="30" customWidth="1"/>
    <col min="1285" max="1285" width="0.42578125" style="30" customWidth="1"/>
    <col min="1286" max="1286" width="11" style="30" customWidth="1"/>
    <col min="1287" max="1287" width="0.42578125" style="30" customWidth="1"/>
    <col min="1288" max="1288" width="12.42578125" style="30" customWidth="1"/>
    <col min="1289" max="1289" width="0.42578125" style="30" customWidth="1"/>
    <col min="1290" max="1290" width="11.42578125" style="30" customWidth="1"/>
    <col min="1291" max="1291" width="0.42578125" style="30" customWidth="1"/>
    <col min="1292" max="1292" width="12.42578125" style="30" customWidth="1"/>
    <col min="1293" max="1293" width="0.42578125" style="30" customWidth="1"/>
    <col min="1294" max="1294" width="10.42578125" style="30" customWidth="1"/>
    <col min="1295" max="1295" width="0.42578125" style="30" customWidth="1"/>
    <col min="1296" max="1296" width="11.42578125" style="30" customWidth="1"/>
    <col min="1297" max="1297" width="0.42578125" style="30" customWidth="1"/>
    <col min="1298" max="1298" width="10.42578125" style="30" customWidth="1"/>
    <col min="1299" max="1299" width="0.42578125" style="30" customWidth="1"/>
    <col min="1300" max="1300" width="10.5703125" style="30" customWidth="1"/>
    <col min="1301" max="1301" width="0.42578125" style="30" customWidth="1"/>
    <col min="1302" max="1302" width="12.42578125" style="30" customWidth="1"/>
    <col min="1303" max="1303" width="0.42578125" style="30" customWidth="1"/>
    <col min="1304" max="1304" width="10.5703125" style="30" customWidth="1"/>
    <col min="1305" max="1305" width="12.42578125" style="30" bestFit="1" customWidth="1"/>
    <col min="1306" max="1532" width="10.42578125" style="30"/>
    <col min="1533" max="1533" width="33.5703125" style="30" customWidth="1"/>
    <col min="1534" max="1534" width="10.42578125" style="30" customWidth="1"/>
    <col min="1535" max="1535" width="0.42578125" style="30" customWidth="1"/>
    <col min="1536" max="1536" width="12" style="30" customWidth="1"/>
    <col min="1537" max="1537" width="0.42578125" style="30" customWidth="1"/>
    <col min="1538" max="1538" width="10.42578125" style="30" customWidth="1"/>
    <col min="1539" max="1539" width="0.42578125" style="30" customWidth="1"/>
    <col min="1540" max="1540" width="9.42578125" style="30" customWidth="1"/>
    <col min="1541" max="1541" width="0.42578125" style="30" customWidth="1"/>
    <col min="1542" max="1542" width="11" style="30" customWidth="1"/>
    <col min="1543" max="1543" width="0.42578125" style="30" customWidth="1"/>
    <col min="1544" max="1544" width="12.42578125" style="30" customWidth="1"/>
    <col min="1545" max="1545" width="0.42578125" style="30" customWidth="1"/>
    <col min="1546" max="1546" width="11.42578125" style="30" customWidth="1"/>
    <col min="1547" max="1547" width="0.42578125" style="30" customWidth="1"/>
    <col min="1548" max="1548" width="12.42578125" style="30" customWidth="1"/>
    <col min="1549" max="1549" width="0.42578125" style="30" customWidth="1"/>
    <col min="1550" max="1550" width="10.42578125" style="30" customWidth="1"/>
    <col min="1551" max="1551" width="0.42578125" style="30" customWidth="1"/>
    <col min="1552" max="1552" width="11.42578125" style="30" customWidth="1"/>
    <col min="1553" max="1553" width="0.42578125" style="30" customWidth="1"/>
    <col min="1554" max="1554" width="10.42578125" style="30" customWidth="1"/>
    <col min="1555" max="1555" width="0.42578125" style="30" customWidth="1"/>
    <col min="1556" max="1556" width="10.5703125" style="30" customWidth="1"/>
    <col min="1557" max="1557" width="0.42578125" style="30" customWidth="1"/>
    <col min="1558" max="1558" width="12.42578125" style="30" customWidth="1"/>
    <col min="1559" max="1559" width="0.42578125" style="30" customWidth="1"/>
    <col min="1560" max="1560" width="10.5703125" style="30" customWidth="1"/>
    <col min="1561" max="1561" width="12.42578125" style="30" bestFit="1" customWidth="1"/>
    <col min="1562" max="1788" width="10.42578125" style="30"/>
    <col min="1789" max="1789" width="33.5703125" style="30" customWidth="1"/>
    <col min="1790" max="1790" width="10.42578125" style="30" customWidth="1"/>
    <col min="1791" max="1791" width="0.42578125" style="30" customWidth="1"/>
    <col min="1792" max="1792" width="12" style="30" customWidth="1"/>
    <col min="1793" max="1793" width="0.42578125" style="30" customWidth="1"/>
    <col min="1794" max="1794" width="10.42578125" style="30" customWidth="1"/>
    <col min="1795" max="1795" width="0.42578125" style="30" customWidth="1"/>
    <col min="1796" max="1796" width="9.42578125" style="30" customWidth="1"/>
    <col min="1797" max="1797" width="0.42578125" style="30" customWidth="1"/>
    <col min="1798" max="1798" width="11" style="30" customWidth="1"/>
    <col min="1799" max="1799" width="0.42578125" style="30" customWidth="1"/>
    <col min="1800" max="1800" width="12.42578125" style="30" customWidth="1"/>
    <col min="1801" max="1801" width="0.42578125" style="30" customWidth="1"/>
    <col min="1802" max="1802" width="11.42578125" style="30" customWidth="1"/>
    <col min="1803" max="1803" width="0.42578125" style="30" customWidth="1"/>
    <col min="1804" max="1804" width="12.42578125" style="30" customWidth="1"/>
    <col min="1805" max="1805" width="0.42578125" style="30" customWidth="1"/>
    <col min="1806" max="1806" width="10.42578125" style="30" customWidth="1"/>
    <col min="1807" max="1807" width="0.42578125" style="30" customWidth="1"/>
    <col min="1808" max="1808" width="11.42578125" style="30" customWidth="1"/>
    <col min="1809" max="1809" width="0.42578125" style="30" customWidth="1"/>
    <col min="1810" max="1810" width="10.42578125" style="30" customWidth="1"/>
    <col min="1811" max="1811" width="0.42578125" style="30" customWidth="1"/>
    <col min="1812" max="1812" width="10.5703125" style="30" customWidth="1"/>
    <col min="1813" max="1813" width="0.42578125" style="30" customWidth="1"/>
    <col min="1814" max="1814" width="12.42578125" style="30" customWidth="1"/>
    <col min="1815" max="1815" width="0.42578125" style="30" customWidth="1"/>
    <col min="1816" max="1816" width="10.5703125" style="30" customWidth="1"/>
    <col min="1817" max="1817" width="12.42578125" style="30" bestFit="1" customWidth="1"/>
    <col min="1818" max="2044" width="10.42578125" style="30"/>
    <col min="2045" max="2045" width="33.5703125" style="30" customWidth="1"/>
    <col min="2046" max="2046" width="10.42578125" style="30" customWidth="1"/>
    <col min="2047" max="2047" width="0.42578125" style="30" customWidth="1"/>
    <col min="2048" max="2048" width="12" style="30" customWidth="1"/>
    <col min="2049" max="2049" width="0.42578125" style="30" customWidth="1"/>
    <col min="2050" max="2050" width="10.42578125" style="30" customWidth="1"/>
    <col min="2051" max="2051" width="0.42578125" style="30" customWidth="1"/>
    <col min="2052" max="2052" width="9.42578125" style="30" customWidth="1"/>
    <col min="2053" max="2053" width="0.42578125" style="30" customWidth="1"/>
    <col min="2054" max="2054" width="11" style="30" customWidth="1"/>
    <col min="2055" max="2055" width="0.42578125" style="30" customWidth="1"/>
    <col min="2056" max="2056" width="12.42578125" style="30" customWidth="1"/>
    <col min="2057" max="2057" width="0.42578125" style="30" customWidth="1"/>
    <col min="2058" max="2058" width="11.42578125" style="30" customWidth="1"/>
    <col min="2059" max="2059" width="0.42578125" style="30" customWidth="1"/>
    <col min="2060" max="2060" width="12.42578125" style="30" customWidth="1"/>
    <col min="2061" max="2061" width="0.42578125" style="30" customWidth="1"/>
    <col min="2062" max="2062" width="10.42578125" style="30" customWidth="1"/>
    <col min="2063" max="2063" width="0.42578125" style="30" customWidth="1"/>
    <col min="2064" max="2064" width="11.42578125" style="30" customWidth="1"/>
    <col min="2065" max="2065" width="0.42578125" style="30" customWidth="1"/>
    <col min="2066" max="2066" width="10.42578125" style="30" customWidth="1"/>
    <col min="2067" max="2067" width="0.42578125" style="30" customWidth="1"/>
    <col min="2068" max="2068" width="10.5703125" style="30" customWidth="1"/>
    <col min="2069" max="2069" width="0.42578125" style="30" customWidth="1"/>
    <col min="2070" max="2070" width="12.42578125" style="30" customWidth="1"/>
    <col min="2071" max="2071" width="0.42578125" style="30" customWidth="1"/>
    <col min="2072" max="2072" width="10.5703125" style="30" customWidth="1"/>
    <col min="2073" max="2073" width="12.42578125" style="30" bestFit="1" customWidth="1"/>
    <col min="2074" max="2300" width="10.42578125" style="30"/>
    <col min="2301" max="2301" width="33.5703125" style="30" customWidth="1"/>
    <col min="2302" max="2302" width="10.42578125" style="30" customWidth="1"/>
    <col min="2303" max="2303" width="0.42578125" style="30" customWidth="1"/>
    <col min="2304" max="2304" width="12" style="30" customWidth="1"/>
    <col min="2305" max="2305" width="0.42578125" style="30" customWidth="1"/>
    <col min="2306" max="2306" width="10.42578125" style="30" customWidth="1"/>
    <col min="2307" max="2307" width="0.42578125" style="30" customWidth="1"/>
    <col min="2308" max="2308" width="9.42578125" style="30" customWidth="1"/>
    <col min="2309" max="2309" width="0.42578125" style="30" customWidth="1"/>
    <col min="2310" max="2310" width="11" style="30" customWidth="1"/>
    <col min="2311" max="2311" width="0.42578125" style="30" customWidth="1"/>
    <col min="2312" max="2312" width="12.42578125" style="30" customWidth="1"/>
    <col min="2313" max="2313" width="0.42578125" style="30" customWidth="1"/>
    <col min="2314" max="2314" width="11.42578125" style="30" customWidth="1"/>
    <col min="2315" max="2315" width="0.42578125" style="30" customWidth="1"/>
    <col min="2316" max="2316" width="12.42578125" style="30" customWidth="1"/>
    <col min="2317" max="2317" width="0.42578125" style="30" customWidth="1"/>
    <col min="2318" max="2318" width="10.42578125" style="30" customWidth="1"/>
    <col min="2319" max="2319" width="0.42578125" style="30" customWidth="1"/>
    <col min="2320" max="2320" width="11.42578125" style="30" customWidth="1"/>
    <col min="2321" max="2321" width="0.42578125" style="30" customWidth="1"/>
    <col min="2322" max="2322" width="10.42578125" style="30" customWidth="1"/>
    <col min="2323" max="2323" width="0.42578125" style="30" customWidth="1"/>
    <col min="2324" max="2324" width="10.5703125" style="30" customWidth="1"/>
    <col min="2325" max="2325" width="0.42578125" style="30" customWidth="1"/>
    <col min="2326" max="2326" width="12.42578125" style="30" customWidth="1"/>
    <col min="2327" max="2327" width="0.42578125" style="30" customWidth="1"/>
    <col min="2328" max="2328" width="10.5703125" style="30" customWidth="1"/>
    <col min="2329" max="2329" width="12.42578125" style="30" bestFit="1" customWidth="1"/>
    <col min="2330" max="2556" width="10.42578125" style="30"/>
    <col min="2557" max="2557" width="33.5703125" style="30" customWidth="1"/>
    <col min="2558" max="2558" width="10.42578125" style="30" customWidth="1"/>
    <col min="2559" max="2559" width="0.42578125" style="30" customWidth="1"/>
    <col min="2560" max="2560" width="12" style="30" customWidth="1"/>
    <col min="2561" max="2561" width="0.42578125" style="30" customWidth="1"/>
    <col min="2562" max="2562" width="10.42578125" style="30" customWidth="1"/>
    <col min="2563" max="2563" width="0.42578125" style="30" customWidth="1"/>
    <col min="2564" max="2564" width="9.42578125" style="30" customWidth="1"/>
    <col min="2565" max="2565" width="0.42578125" style="30" customWidth="1"/>
    <col min="2566" max="2566" width="11" style="30" customWidth="1"/>
    <col min="2567" max="2567" width="0.42578125" style="30" customWidth="1"/>
    <col min="2568" max="2568" width="12.42578125" style="30" customWidth="1"/>
    <col min="2569" max="2569" width="0.42578125" style="30" customWidth="1"/>
    <col min="2570" max="2570" width="11.42578125" style="30" customWidth="1"/>
    <col min="2571" max="2571" width="0.42578125" style="30" customWidth="1"/>
    <col min="2572" max="2572" width="12.42578125" style="30" customWidth="1"/>
    <col min="2573" max="2573" width="0.42578125" style="30" customWidth="1"/>
    <col min="2574" max="2574" width="10.42578125" style="30" customWidth="1"/>
    <col min="2575" max="2575" width="0.42578125" style="30" customWidth="1"/>
    <col min="2576" max="2576" width="11.42578125" style="30" customWidth="1"/>
    <col min="2577" max="2577" width="0.42578125" style="30" customWidth="1"/>
    <col min="2578" max="2578" width="10.42578125" style="30" customWidth="1"/>
    <col min="2579" max="2579" width="0.42578125" style="30" customWidth="1"/>
    <col min="2580" max="2580" width="10.5703125" style="30" customWidth="1"/>
    <col min="2581" max="2581" width="0.42578125" style="30" customWidth="1"/>
    <col min="2582" max="2582" width="12.42578125" style="30" customWidth="1"/>
    <col min="2583" max="2583" width="0.42578125" style="30" customWidth="1"/>
    <col min="2584" max="2584" width="10.5703125" style="30" customWidth="1"/>
    <col min="2585" max="2585" width="12.42578125" style="30" bestFit="1" customWidth="1"/>
    <col min="2586" max="2812" width="10.42578125" style="30"/>
    <col min="2813" max="2813" width="33.5703125" style="30" customWidth="1"/>
    <col min="2814" max="2814" width="10.42578125" style="30" customWidth="1"/>
    <col min="2815" max="2815" width="0.42578125" style="30" customWidth="1"/>
    <col min="2816" max="2816" width="12" style="30" customWidth="1"/>
    <col min="2817" max="2817" width="0.42578125" style="30" customWidth="1"/>
    <col min="2818" max="2818" width="10.42578125" style="30" customWidth="1"/>
    <col min="2819" max="2819" width="0.42578125" style="30" customWidth="1"/>
    <col min="2820" max="2820" width="9.42578125" style="30" customWidth="1"/>
    <col min="2821" max="2821" width="0.42578125" style="30" customWidth="1"/>
    <col min="2822" max="2822" width="11" style="30" customWidth="1"/>
    <col min="2823" max="2823" width="0.42578125" style="30" customWidth="1"/>
    <col min="2824" max="2824" width="12.42578125" style="30" customWidth="1"/>
    <col min="2825" max="2825" width="0.42578125" style="30" customWidth="1"/>
    <col min="2826" max="2826" width="11.42578125" style="30" customWidth="1"/>
    <col min="2827" max="2827" width="0.42578125" style="30" customWidth="1"/>
    <col min="2828" max="2828" width="12.42578125" style="30" customWidth="1"/>
    <col min="2829" max="2829" width="0.42578125" style="30" customWidth="1"/>
    <col min="2830" max="2830" width="10.42578125" style="30" customWidth="1"/>
    <col min="2831" max="2831" width="0.42578125" style="30" customWidth="1"/>
    <col min="2832" max="2832" width="11.42578125" style="30" customWidth="1"/>
    <col min="2833" max="2833" width="0.42578125" style="30" customWidth="1"/>
    <col min="2834" max="2834" width="10.42578125" style="30" customWidth="1"/>
    <col min="2835" max="2835" width="0.42578125" style="30" customWidth="1"/>
    <col min="2836" max="2836" width="10.5703125" style="30" customWidth="1"/>
    <col min="2837" max="2837" width="0.42578125" style="30" customWidth="1"/>
    <col min="2838" max="2838" width="12.42578125" style="30" customWidth="1"/>
    <col min="2839" max="2839" width="0.42578125" style="30" customWidth="1"/>
    <col min="2840" max="2840" width="10.5703125" style="30" customWidth="1"/>
    <col min="2841" max="2841" width="12.42578125" style="30" bestFit="1" customWidth="1"/>
    <col min="2842" max="3068" width="10.42578125" style="30"/>
    <col min="3069" max="3069" width="33.5703125" style="30" customWidth="1"/>
    <col min="3070" max="3070" width="10.42578125" style="30" customWidth="1"/>
    <col min="3071" max="3071" width="0.42578125" style="30" customWidth="1"/>
    <col min="3072" max="3072" width="12" style="30" customWidth="1"/>
    <col min="3073" max="3073" width="0.42578125" style="30" customWidth="1"/>
    <col min="3074" max="3074" width="10.42578125" style="30" customWidth="1"/>
    <col min="3075" max="3075" width="0.42578125" style="30" customWidth="1"/>
    <col min="3076" max="3076" width="9.42578125" style="30" customWidth="1"/>
    <col min="3077" max="3077" width="0.42578125" style="30" customWidth="1"/>
    <col min="3078" max="3078" width="11" style="30" customWidth="1"/>
    <col min="3079" max="3079" width="0.42578125" style="30" customWidth="1"/>
    <col min="3080" max="3080" width="12.42578125" style="30" customWidth="1"/>
    <col min="3081" max="3081" width="0.42578125" style="30" customWidth="1"/>
    <col min="3082" max="3082" width="11.42578125" style="30" customWidth="1"/>
    <col min="3083" max="3083" width="0.42578125" style="30" customWidth="1"/>
    <col min="3084" max="3084" width="12.42578125" style="30" customWidth="1"/>
    <col min="3085" max="3085" width="0.42578125" style="30" customWidth="1"/>
    <col min="3086" max="3086" width="10.42578125" style="30" customWidth="1"/>
    <col min="3087" max="3087" width="0.42578125" style="30" customWidth="1"/>
    <col min="3088" max="3088" width="11.42578125" style="30" customWidth="1"/>
    <col min="3089" max="3089" width="0.42578125" style="30" customWidth="1"/>
    <col min="3090" max="3090" width="10.42578125" style="30" customWidth="1"/>
    <col min="3091" max="3091" width="0.42578125" style="30" customWidth="1"/>
    <col min="3092" max="3092" width="10.5703125" style="30" customWidth="1"/>
    <col min="3093" max="3093" width="0.42578125" style="30" customWidth="1"/>
    <col min="3094" max="3094" width="12.42578125" style="30" customWidth="1"/>
    <col min="3095" max="3095" width="0.42578125" style="30" customWidth="1"/>
    <col min="3096" max="3096" width="10.5703125" style="30" customWidth="1"/>
    <col min="3097" max="3097" width="12.42578125" style="30" bestFit="1" customWidth="1"/>
    <col min="3098" max="3324" width="10.42578125" style="30"/>
    <col min="3325" max="3325" width="33.5703125" style="30" customWidth="1"/>
    <col min="3326" max="3326" width="10.42578125" style="30" customWidth="1"/>
    <col min="3327" max="3327" width="0.42578125" style="30" customWidth="1"/>
    <col min="3328" max="3328" width="12" style="30" customWidth="1"/>
    <col min="3329" max="3329" width="0.42578125" style="30" customWidth="1"/>
    <col min="3330" max="3330" width="10.42578125" style="30" customWidth="1"/>
    <col min="3331" max="3331" width="0.42578125" style="30" customWidth="1"/>
    <col min="3332" max="3332" width="9.42578125" style="30" customWidth="1"/>
    <col min="3333" max="3333" width="0.42578125" style="30" customWidth="1"/>
    <col min="3334" max="3334" width="11" style="30" customWidth="1"/>
    <col min="3335" max="3335" width="0.42578125" style="30" customWidth="1"/>
    <col min="3336" max="3336" width="12.42578125" style="30" customWidth="1"/>
    <col min="3337" max="3337" width="0.42578125" style="30" customWidth="1"/>
    <col min="3338" max="3338" width="11.42578125" style="30" customWidth="1"/>
    <col min="3339" max="3339" width="0.42578125" style="30" customWidth="1"/>
    <col min="3340" max="3340" width="12.42578125" style="30" customWidth="1"/>
    <col min="3341" max="3341" width="0.42578125" style="30" customWidth="1"/>
    <col min="3342" max="3342" width="10.42578125" style="30" customWidth="1"/>
    <col min="3343" max="3343" width="0.42578125" style="30" customWidth="1"/>
    <col min="3344" max="3344" width="11.42578125" style="30" customWidth="1"/>
    <col min="3345" max="3345" width="0.42578125" style="30" customWidth="1"/>
    <col min="3346" max="3346" width="10.42578125" style="30" customWidth="1"/>
    <col min="3347" max="3347" width="0.42578125" style="30" customWidth="1"/>
    <col min="3348" max="3348" width="10.5703125" style="30" customWidth="1"/>
    <col min="3349" max="3349" width="0.42578125" style="30" customWidth="1"/>
    <col min="3350" max="3350" width="12.42578125" style="30" customWidth="1"/>
    <col min="3351" max="3351" width="0.42578125" style="30" customWidth="1"/>
    <col min="3352" max="3352" width="10.5703125" style="30" customWidth="1"/>
    <col min="3353" max="3353" width="12.42578125" style="30" bestFit="1" customWidth="1"/>
    <col min="3354" max="3580" width="10.42578125" style="30"/>
    <col min="3581" max="3581" width="33.5703125" style="30" customWidth="1"/>
    <col min="3582" max="3582" width="10.42578125" style="30" customWidth="1"/>
    <col min="3583" max="3583" width="0.42578125" style="30" customWidth="1"/>
    <col min="3584" max="3584" width="12" style="30" customWidth="1"/>
    <col min="3585" max="3585" width="0.42578125" style="30" customWidth="1"/>
    <col min="3586" max="3586" width="10.42578125" style="30" customWidth="1"/>
    <col min="3587" max="3587" width="0.42578125" style="30" customWidth="1"/>
    <col min="3588" max="3588" width="9.42578125" style="30" customWidth="1"/>
    <col min="3589" max="3589" width="0.42578125" style="30" customWidth="1"/>
    <col min="3590" max="3590" width="11" style="30" customWidth="1"/>
    <col min="3591" max="3591" width="0.42578125" style="30" customWidth="1"/>
    <col min="3592" max="3592" width="12.42578125" style="30" customWidth="1"/>
    <col min="3593" max="3593" width="0.42578125" style="30" customWidth="1"/>
    <col min="3594" max="3594" width="11.42578125" style="30" customWidth="1"/>
    <col min="3595" max="3595" width="0.42578125" style="30" customWidth="1"/>
    <col min="3596" max="3596" width="12.42578125" style="30" customWidth="1"/>
    <col min="3597" max="3597" width="0.42578125" style="30" customWidth="1"/>
    <col min="3598" max="3598" width="10.42578125" style="30" customWidth="1"/>
    <col min="3599" max="3599" width="0.42578125" style="30" customWidth="1"/>
    <col min="3600" max="3600" width="11.42578125" style="30" customWidth="1"/>
    <col min="3601" max="3601" width="0.42578125" style="30" customWidth="1"/>
    <col min="3602" max="3602" width="10.42578125" style="30" customWidth="1"/>
    <col min="3603" max="3603" width="0.42578125" style="30" customWidth="1"/>
    <col min="3604" max="3604" width="10.5703125" style="30" customWidth="1"/>
    <col min="3605" max="3605" width="0.42578125" style="30" customWidth="1"/>
    <col min="3606" max="3606" width="12.42578125" style="30" customWidth="1"/>
    <col min="3607" max="3607" width="0.42578125" style="30" customWidth="1"/>
    <col min="3608" max="3608" width="10.5703125" style="30" customWidth="1"/>
    <col min="3609" max="3609" width="12.42578125" style="30" bestFit="1" customWidth="1"/>
    <col min="3610" max="3836" width="10.42578125" style="30"/>
    <col min="3837" max="3837" width="33.5703125" style="30" customWidth="1"/>
    <col min="3838" max="3838" width="10.42578125" style="30" customWidth="1"/>
    <col min="3839" max="3839" width="0.42578125" style="30" customWidth="1"/>
    <col min="3840" max="3840" width="12" style="30" customWidth="1"/>
    <col min="3841" max="3841" width="0.42578125" style="30" customWidth="1"/>
    <col min="3842" max="3842" width="10.42578125" style="30" customWidth="1"/>
    <col min="3843" max="3843" width="0.42578125" style="30" customWidth="1"/>
    <col min="3844" max="3844" width="9.42578125" style="30" customWidth="1"/>
    <col min="3845" max="3845" width="0.42578125" style="30" customWidth="1"/>
    <col min="3846" max="3846" width="11" style="30" customWidth="1"/>
    <col min="3847" max="3847" width="0.42578125" style="30" customWidth="1"/>
    <col min="3848" max="3848" width="12.42578125" style="30" customWidth="1"/>
    <col min="3849" max="3849" width="0.42578125" style="30" customWidth="1"/>
    <col min="3850" max="3850" width="11.42578125" style="30" customWidth="1"/>
    <col min="3851" max="3851" width="0.42578125" style="30" customWidth="1"/>
    <col min="3852" max="3852" width="12.42578125" style="30" customWidth="1"/>
    <col min="3853" max="3853" width="0.42578125" style="30" customWidth="1"/>
    <col min="3854" max="3854" width="10.42578125" style="30" customWidth="1"/>
    <col min="3855" max="3855" width="0.42578125" style="30" customWidth="1"/>
    <col min="3856" max="3856" width="11.42578125" style="30" customWidth="1"/>
    <col min="3857" max="3857" width="0.42578125" style="30" customWidth="1"/>
    <col min="3858" max="3858" width="10.42578125" style="30" customWidth="1"/>
    <col min="3859" max="3859" width="0.42578125" style="30" customWidth="1"/>
    <col min="3860" max="3860" width="10.5703125" style="30" customWidth="1"/>
    <col min="3861" max="3861" width="0.42578125" style="30" customWidth="1"/>
    <col min="3862" max="3862" width="12.42578125" style="30" customWidth="1"/>
    <col min="3863" max="3863" width="0.42578125" style="30" customWidth="1"/>
    <col min="3864" max="3864" width="10.5703125" style="30" customWidth="1"/>
    <col min="3865" max="3865" width="12.42578125" style="30" bestFit="1" customWidth="1"/>
    <col min="3866" max="4092" width="10.42578125" style="30"/>
    <col min="4093" max="4093" width="33.5703125" style="30" customWidth="1"/>
    <col min="4094" max="4094" width="10.42578125" style="30" customWidth="1"/>
    <col min="4095" max="4095" width="0.42578125" style="30" customWidth="1"/>
    <col min="4096" max="4096" width="12" style="30" customWidth="1"/>
    <col min="4097" max="4097" width="0.42578125" style="30" customWidth="1"/>
    <col min="4098" max="4098" width="10.42578125" style="30" customWidth="1"/>
    <col min="4099" max="4099" width="0.42578125" style="30" customWidth="1"/>
    <col min="4100" max="4100" width="9.42578125" style="30" customWidth="1"/>
    <col min="4101" max="4101" width="0.42578125" style="30" customWidth="1"/>
    <col min="4102" max="4102" width="11" style="30" customWidth="1"/>
    <col min="4103" max="4103" width="0.42578125" style="30" customWidth="1"/>
    <col min="4104" max="4104" width="12.42578125" style="30" customWidth="1"/>
    <col min="4105" max="4105" width="0.42578125" style="30" customWidth="1"/>
    <col min="4106" max="4106" width="11.42578125" style="30" customWidth="1"/>
    <col min="4107" max="4107" width="0.42578125" style="30" customWidth="1"/>
    <col min="4108" max="4108" width="12.42578125" style="30" customWidth="1"/>
    <col min="4109" max="4109" width="0.42578125" style="30" customWidth="1"/>
    <col min="4110" max="4110" width="10.42578125" style="30" customWidth="1"/>
    <col min="4111" max="4111" width="0.42578125" style="30" customWidth="1"/>
    <col min="4112" max="4112" width="11.42578125" style="30" customWidth="1"/>
    <col min="4113" max="4113" width="0.42578125" style="30" customWidth="1"/>
    <col min="4114" max="4114" width="10.42578125" style="30" customWidth="1"/>
    <col min="4115" max="4115" width="0.42578125" style="30" customWidth="1"/>
    <col min="4116" max="4116" width="10.5703125" style="30" customWidth="1"/>
    <col min="4117" max="4117" width="0.42578125" style="30" customWidth="1"/>
    <col min="4118" max="4118" width="12.42578125" style="30" customWidth="1"/>
    <col min="4119" max="4119" width="0.42578125" style="30" customWidth="1"/>
    <col min="4120" max="4120" width="10.5703125" style="30" customWidth="1"/>
    <col min="4121" max="4121" width="12.42578125" style="30" bestFit="1" customWidth="1"/>
    <col min="4122" max="4348" width="10.42578125" style="30"/>
    <col min="4349" max="4349" width="33.5703125" style="30" customWidth="1"/>
    <col min="4350" max="4350" width="10.42578125" style="30" customWidth="1"/>
    <col min="4351" max="4351" width="0.42578125" style="30" customWidth="1"/>
    <col min="4352" max="4352" width="12" style="30" customWidth="1"/>
    <col min="4353" max="4353" width="0.42578125" style="30" customWidth="1"/>
    <col min="4354" max="4354" width="10.42578125" style="30" customWidth="1"/>
    <col min="4355" max="4355" width="0.42578125" style="30" customWidth="1"/>
    <col min="4356" max="4356" width="9.42578125" style="30" customWidth="1"/>
    <col min="4357" max="4357" width="0.42578125" style="30" customWidth="1"/>
    <col min="4358" max="4358" width="11" style="30" customWidth="1"/>
    <col min="4359" max="4359" width="0.42578125" style="30" customWidth="1"/>
    <col min="4360" max="4360" width="12.42578125" style="30" customWidth="1"/>
    <col min="4361" max="4361" width="0.42578125" style="30" customWidth="1"/>
    <col min="4362" max="4362" width="11.42578125" style="30" customWidth="1"/>
    <col min="4363" max="4363" width="0.42578125" style="30" customWidth="1"/>
    <col min="4364" max="4364" width="12.42578125" style="30" customWidth="1"/>
    <col min="4365" max="4365" width="0.42578125" style="30" customWidth="1"/>
    <col min="4366" max="4366" width="10.42578125" style="30" customWidth="1"/>
    <col min="4367" max="4367" width="0.42578125" style="30" customWidth="1"/>
    <col min="4368" max="4368" width="11.42578125" style="30" customWidth="1"/>
    <col min="4369" max="4369" width="0.42578125" style="30" customWidth="1"/>
    <col min="4370" max="4370" width="10.42578125" style="30" customWidth="1"/>
    <col min="4371" max="4371" width="0.42578125" style="30" customWidth="1"/>
    <col min="4372" max="4372" width="10.5703125" style="30" customWidth="1"/>
    <col min="4373" max="4373" width="0.42578125" style="30" customWidth="1"/>
    <col min="4374" max="4374" width="12.42578125" style="30" customWidth="1"/>
    <col min="4375" max="4375" width="0.42578125" style="30" customWidth="1"/>
    <col min="4376" max="4376" width="10.5703125" style="30" customWidth="1"/>
    <col min="4377" max="4377" width="12.42578125" style="30" bestFit="1" customWidth="1"/>
    <col min="4378" max="4604" width="10.42578125" style="30"/>
    <col min="4605" max="4605" width="33.5703125" style="30" customWidth="1"/>
    <col min="4606" max="4606" width="10.42578125" style="30" customWidth="1"/>
    <col min="4607" max="4607" width="0.42578125" style="30" customWidth="1"/>
    <col min="4608" max="4608" width="12" style="30" customWidth="1"/>
    <col min="4609" max="4609" width="0.42578125" style="30" customWidth="1"/>
    <col min="4610" max="4610" width="10.42578125" style="30" customWidth="1"/>
    <col min="4611" max="4611" width="0.42578125" style="30" customWidth="1"/>
    <col min="4612" max="4612" width="9.42578125" style="30" customWidth="1"/>
    <col min="4613" max="4613" width="0.42578125" style="30" customWidth="1"/>
    <col min="4614" max="4614" width="11" style="30" customWidth="1"/>
    <col min="4615" max="4615" width="0.42578125" style="30" customWidth="1"/>
    <col min="4616" max="4616" width="12.42578125" style="30" customWidth="1"/>
    <col min="4617" max="4617" width="0.42578125" style="30" customWidth="1"/>
    <col min="4618" max="4618" width="11.42578125" style="30" customWidth="1"/>
    <col min="4619" max="4619" width="0.42578125" style="30" customWidth="1"/>
    <col min="4620" max="4620" width="12.42578125" style="30" customWidth="1"/>
    <col min="4621" max="4621" width="0.42578125" style="30" customWidth="1"/>
    <col min="4622" max="4622" width="10.42578125" style="30" customWidth="1"/>
    <col min="4623" max="4623" width="0.42578125" style="30" customWidth="1"/>
    <col min="4624" max="4624" width="11.42578125" style="30" customWidth="1"/>
    <col min="4625" max="4625" width="0.42578125" style="30" customWidth="1"/>
    <col min="4626" max="4626" width="10.42578125" style="30" customWidth="1"/>
    <col min="4627" max="4627" width="0.42578125" style="30" customWidth="1"/>
    <col min="4628" max="4628" width="10.5703125" style="30" customWidth="1"/>
    <col min="4629" max="4629" width="0.42578125" style="30" customWidth="1"/>
    <col min="4630" max="4630" width="12.42578125" style="30" customWidth="1"/>
    <col min="4631" max="4631" width="0.42578125" style="30" customWidth="1"/>
    <col min="4632" max="4632" width="10.5703125" style="30" customWidth="1"/>
    <col min="4633" max="4633" width="12.42578125" style="30" bestFit="1" customWidth="1"/>
    <col min="4634" max="4860" width="10.42578125" style="30"/>
    <col min="4861" max="4861" width="33.5703125" style="30" customWidth="1"/>
    <col min="4862" max="4862" width="10.42578125" style="30" customWidth="1"/>
    <col min="4863" max="4863" width="0.42578125" style="30" customWidth="1"/>
    <col min="4864" max="4864" width="12" style="30" customWidth="1"/>
    <col min="4865" max="4865" width="0.42578125" style="30" customWidth="1"/>
    <col min="4866" max="4866" width="10.42578125" style="30" customWidth="1"/>
    <col min="4867" max="4867" width="0.42578125" style="30" customWidth="1"/>
    <col min="4868" max="4868" width="9.42578125" style="30" customWidth="1"/>
    <col min="4869" max="4869" width="0.42578125" style="30" customWidth="1"/>
    <col min="4870" max="4870" width="11" style="30" customWidth="1"/>
    <col min="4871" max="4871" width="0.42578125" style="30" customWidth="1"/>
    <col min="4872" max="4872" width="12.42578125" style="30" customWidth="1"/>
    <col min="4873" max="4873" width="0.42578125" style="30" customWidth="1"/>
    <col min="4874" max="4874" width="11.42578125" style="30" customWidth="1"/>
    <col min="4875" max="4875" width="0.42578125" style="30" customWidth="1"/>
    <col min="4876" max="4876" width="12.42578125" style="30" customWidth="1"/>
    <col min="4877" max="4877" width="0.42578125" style="30" customWidth="1"/>
    <col min="4878" max="4878" width="10.42578125" style="30" customWidth="1"/>
    <col min="4879" max="4879" width="0.42578125" style="30" customWidth="1"/>
    <col min="4880" max="4880" width="11.42578125" style="30" customWidth="1"/>
    <col min="4881" max="4881" width="0.42578125" style="30" customWidth="1"/>
    <col min="4882" max="4882" width="10.42578125" style="30" customWidth="1"/>
    <col min="4883" max="4883" width="0.42578125" style="30" customWidth="1"/>
    <col min="4884" max="4884" width="10.5703125" style="30" customWidth="1"/>
    <col min="4885" max="4885" width="0.42578125" style="30" customWidth="1"/>
    <col min="4886" max="4886" width="12.42578125" style="30" customWidth="1"/>
    <col min="4887" max="4887" width="0.42578125" style="30" customWidth="1"/>
    <col min="4888" max="4888" width="10.5703125" style="30" customWidth="1"/>
    <col min="4889" max="4889" width="12.42578125" style="30" bestFit="1" customWidth="1"/>
    <col min="4890" max="5116" width="10.42578125" style="30"/>
    <col min="5117" max="5117" width="33.5703125" style="30" customWidth="1"/>
    <col min="5118" max="5118" width="10.42578125" style="30" customWidth="1"/>
    <col min="5119" max="5119" width="0.42578125" style="30" customWidth="1"/>
    <col min="5120" max="5120" width="12" style="30" customWidth="1"/>
    <col min="5121" max="5121" width="0.42578125" style="30" customWidth="1"/>
    <col min="5122" max="5122" width="10.42578125" style="30" customWidth="1"/>
    <col min="5123" max="5123" width="0.42578125" style="30" customWidth="1"/>
    <col min="5124" max="5124" width="9.42578125" style="30" customWidth="1"/>
    <col min="5125" max="5125" width="0.42578125" style="30" customWidth="1"/>
    <col min="5126" max="5126" width="11" style="30" customWidth="1"/>
    <col min="5127" max="5127" width="0.42578125" style="30" customWidth="1"/>
    <col min="5128" max="5128" width="12.42578125" style="30" customWidth="1"/>
    <col min="5129" max="5129" width="0.42578125" style="30" customWidth="1"/>
    <col min="5130" max="5130" width="11.42578125" style="30" customWidth="1"/>
    <col min="5131" max="5131" width="0.42578125" style="30" customWidth="1"/>
    <col min="5132" max="5132" width="12.42578125" style="30" customWidth="1"/>
    <col min="5133" max="5133" width="0.42578125" style="30" customWidth="1"/>
    <col min="5134" max="5134" width="10.42578125" style="30" customWidth="1"/>
    <col min="5135" max="5135" width="0.42578125" style="30" customWidth="1"/>
    <col min="5136" max="5136" width="11.42578125" style="30" customWidth="1"/>
    <col min="5137" max="5137" width="0.42578125" style="30" customWidth="1"/>
    <col min="5138" max="5138" width="10.42578125" style="30" customWidth="1"/>
    <col min="5139" max="5139" width="0.42578125" style="30" customWidth="1"/>
    <col min="5140" max="5140" width="10.5703125" style="30" customWidth="1"/>
    <col min="5141" max="5141" width="0.42578125" style="30" customWidth="1"/>
    <col min="5142" max="5142" width="12.42578125" style="30" customWidth="1"/>
    <col min="5143" max="5143" width="0.42578125" style="30" customWidth="1"/>
    <col min="5144" max="5144" width="10.5703125" style="30" customWidth="1"/>
    <col min="5145" max="5145" width="12.42578125" style="30" bestFit="1" customWidth="1"/>
    <col min="5146" max="5372" width="10.42578125" style="30"/>
    <col min="5373" max="5373" width="33.5703125" style="30" customWidth="1"/>
    <col min="5374" max="5374" width="10.42578125" style="30" customWidth="1"/>
    <col min="5375" max="5375" width="0.42578125" style="30" customWidth="1"/>
    <col min="5376" max="5376" width="12" style="30" customWidth="1"/>
    <col min="5377" max="5377" width="0.42578125" style="30" customWidth="1"/>
    <col min="5378" max="5378" width="10.42578125" style="30" customWidth="1"/>
    <col min="5379" max="5379" width="0.42578125" style="30" customWidth="1"/>
    <col min="5380" max="5380" width="9.42578125" style="30" customWidth="1"/>
    <col min="5381" max="5381" width="0.42578125" style="30" customWidth="1"/>
    <col min="5382" max="5382" width="11" style="30" customWidth="1"/>
    <col min="5383" max="5383" width="0.42578125" style="30" customWidth="1"/>
    <col min="5384" max="5384" width="12.42578125" style="30" customWidth="1"/>
    <col min="5385" max="5385" width="0.42578125" style="30" customWidth="1"/>
    <col min="5386" max="5386" width="11.42578125" style="30" customWidth="1"/>
    <col min="5387" max="5387" width="0.42578125" style="30" customWidth="1"/>
    <col min="5388" max="5388" width="12.42578125" style="30" customWidth="1"/>
    <col min="5389" max="5389" width="0.42578125" style="30" customWidth="1"/>
    <col min="5390" max="5390" width="10.42578125" style="30" customWidth="1"/>
    <col min="5391" max="5391" width="0.42578125" style="30" customWidth="1"/>
    <col min="5392" max="5392" width="11.42578125" style="30" customWidth="1"/>
    <col min="5393" max="5393" width="0.42578125" style="30" customWidth="1"/>
    <col min="5394" max="5394" width="10.42578125" style="30" customWidth="1"/>
    <col min="5395" max="5395" width="0.42578125" style="30" customWidth="1"/>
    <col min="5396" max="5396" width="10.5703125" style="30" customWidth="1"/>
    <col min="5397" max="5397" width="0.42578125" style="30" customWidth="1"/>
    <col min="5398" max="5398" width="12.42578125" style="30" customWidth="1"/>
    <col min="5399" max="5399" width="0.42578125" style="30" customWidth="1"/>
    <col min="5400" max="5400" width="10.5703125" style="30" customWidth="1"/>
    <col min="5401" max="5401" width="12.42578125" style="30" bestFit="1" customWidth="1"/>
    <col min="5402" max="5628" width="10.42578125" style="30"/>
    <col min="5629" max="5629" width="33.5703125" style="30" customWidth="1"/>
    <col min="5630" max="5630" width="10.42578125" style="30" customWidth="1"/>
    <col min="5631" max="5631" width="0.42578125" style="30" customWidth="1"/>
    <col min="5632" max="5632" width="12" style="30" customWidth="1"/>
    <col min="5633" max="5633" width="0.42578125" style="30" customWidth="1"/>
    <col min="5634" max="5634" width="10.42578125" style="30" customWidth="1"/>
    <col min="5635" max="5635" width="0.42578125" style="30" customWidth="1"/>
    <col min="5636" max="5636" width="9.42578125" style="30" customWidth="1"/>
    <col min="5637" max="5637" width="0.42578125" style="30" customWidth="1"/>
    <col min="5638" max="5638" width="11" style="30" customWidth="1"/>
    <col min="5639" max="5639" width="0.42578125" style="30" customWidth="1"/>
    <col min="5640" max="5640" width="12.42578125" style="30" customWidth="1"/>
    <col min="5641" max="5641" width="0.42578125" style="30" customWidth="1"/>
    <col min="5642" max="5642" width="11.42578125" style="30" customWidth="1"/>
    <col min="5643" max="5643" width="0.42578125" style="30" customWidth="1"/>
    <col min="5644" max="5644" width="12.42578125" style="30" customWidth="1"/>
    <col min="5645" max="5645" width="0.42578125" style="30" customWidth="1"/>
    <col min="5646" max="5646" width="10.42578125" style="30" customWidth="1"/>
    <col min="5647" max="5647" width="0.42578125" style="30" customWidth="1"/>
    <col min="5648" max="5648" width="11.42578125" style="30" customWidth="1"/>
    <col min="5649" max="5649" width="0.42578125" style="30" customWidth="1"/>
    <col min="5650" max="5650" width="10.42578125" style="30" customWidth="1"/>
    <col min="5651" max="5651" width="0.42578125" style="30" customWidth="1"/>
    <col min="5652" max="5652" width="10.5703125" style="30" customWidth="1"/>
    <col min="5653" max="5653" width="0.42578125" style="30" customWidth="1"/>
    <col min="5654" max="5654" width="12.42578125" style="30" customWidth="1"/>
    <col min="5655" max="5655" width="0.42578125" style="30" customWidth="1"/>
    <col min="5656" max="5656" width="10.5703125" style="30" customWidth="1"/>
    <col min="5657" max="5657" width="12.42578125" style="30" bestFit="1" customWidth="1"/>
    <col min="5658" max="5884" width="10.42578125" style="30"/>
    <col min="5885" max="5885" width="33.5703125" style="30" customWidth="1"/>
    <col min="5886" max="5886" width="10.42578125" style="30" customWidth="1"/>
    <col min="5887" max="5887" width="0.42578125" style="30" customWidth="1"/>
    <col min="5888" max="5888" width="12" style="30" customWidth="1"/>
    <col min="5889" max="5889" width="0.42578125" style="30" customWidth="1"/>
    <col min="5890" max="5890" width="10.42578125" style="30" customWidth="1"/>
    <col min="5891" max="5891" width="0.42578125" style="30" customWidth="1"/>
    <col min="5892" max="5892" width="9.42578125" style="30" customWidth="1"/>
    <col min="5893" max="5893" width="0.42578125" style="30" customWidth="1"/>
    <col min="5894" max="5894" width="11" style="30" customWidth="1"/>
    <col min="5895" max="5895" width="0.42578125" style="30" customWidth="1"/>
    <col min="5896" max="5896" width="12.42578125" style="30" customWidth="1"/>
    <col min="5897" max="5897" width="0.42578125" style="30" customWidth="1"/>
    <col min="5898" max="5898" width="11.42578125" style="30" customWidth="1"/>
    <col min="5899" max="5899" width="0.42578125" style="30" customWidth="1"/>
    <col min="5900" max="5900" width="12.42578125" style="30" customWidth="1"/>
    <col min="5901" max="5901" width="0.42578125" style="30" customWidth="1"/>
    <col min="5902" max="5902" width="10.42578125" style="30" customWidth="1"/>
    <col min="5903" max="5903" width="0.42578125" style="30" customWidth="1"/>
    <col min="5904" max="5904" width="11.42578125" style="30" customWidth="1"/>
    <col min="5905" max="5905" width="0.42578125" style="30" customWidth="1"/>
    <col min="5906" max="5906" width="10.42578125" style="30" customWidth="1"/>
    <col min="5907" max="5907" width="0.42578125" style="30" customWidth="1"/>
    <col min="5908" max="5908" width="10.5703125" style="30" customWidth="1"/>
    <col min="5909" max="5909" width="0.42578125" style="30" customWidth="1"/>
    <col min="5910" max="5910" width="12.42578125" style="30" customWidth="1"/>
    <col min="5911" max="5911" width="0.42578125" style="30" customWidth="1"/>
    <col min="5912" max="5912" width="10.5703125" style="30" customWidth="1"/>
    <col min="5913" max="5913" width="12.42578125" style="30" bestFit="1" customWidth="1"/>
    <col min="5914" max="6140" width="10.42578125" style="30"/>
    <col min="6141" max="6141" width="33.5703125" style="30" customWidth="1"/>
    <col min="6142" max="6142" width="10.42578125" style="30" customWidth="1"/>
    <col min="6143" max="6143" width="0.42578125" style="30" customWidth="1"/>
    <col min="6144" max="6144" width="12" style="30" customWidth="1"/>
    <col min="6145" max="6145" width="0.42578125" style="30" customWidth="1"/>
    <col min="6146" max="6146" width="10.42578125" style="30" customWidth="1"/>
    <col min="6147" max="6147" width="0.42578125" style="30" customWidth="1"/>
    <col min="6148" max="6148" width="9.42578125" style="30" customWidth="1"/>
    <col min="6149" max="6149" width="0.42578125" style="30" customWidth="1"/>
    <col min="6150" max="6150" width="11" style="30" customWidth="1"/>
    <col min="6151" max="6151" width="0.42578125" style="30" customWidth="1"/>
    <col min="6152" max="6152" width="12.42578125" style="30" customWidth="1"/>
    <col min="6153" max="6153" width="0.42578125" style="30" customWidth="1"/>
    <col min="6154" max="6154" width="11.42578125" style="30" customWidth="1"/>
    <col min="6155" max="6155" width="0.42578125" style="30" customWidth="1"/>
    <col min="6156" max="6156" width="12.42578125" style="30" customWidth="1"/>
    <col min="6157" max="6157" width="0.42578125" style="30" customWidth="1"/>
    <col min="6158" max="6158" width="10.42578125" style="30" customWidth="1"/>
    <col min="6159" max="6159" width="0.42578125" style="30" customWidth="1"/>
    <col min="6160" max="6160" width="11.42578125" style="30" customWidth="1"/>
    <col min="6161" max="6161" width="0.42578125" style="30" customWidth="1"/>
    <col min="6162" max="6162" width="10.42578125" style="30" customWidth="1"/>
    <col min="6163" max="6163" width="0.42578125" style="30" customWidth="1"/>
    <col min="6164" max="6164" width="10.5703125" style="30" customWidth="1"/>
    <col min="6165" max="6165" width="0.42578125" style="30" customWidth="1"/>
    <col min="6166" max="6166" width="12.42578125" style="30" customWidth="1"/>
    <col min="6167" max="6167" width="0.42578125" style="30" customWidth="1"/>
    <col min="6168" max="6168" width="10.5703125" style="30" customWidth="1"/>
    <col min="6169" max="6169" width="12.42578125" style="30" bestFit="1" customWidth="1"/>
    <col min="6170" max="6396" width="10.42578125" style="30"/>
    <col min="6397" max="6397" width="33.5703125" style="30" customWidth="1"/>
    <col min="6398" max="6398" width="10.42578125" style="30" customWidth="1"/>
    <col min="6399" max="6399" width="0.42578125" style="30" customWidth="1"/>
    <col min="6400" max="6400" width="12" style="30" customWidth="1"/>
    <col min="6401" max="6401" width="0.42578125" style="30" customWidth="1"/>
    <col min="6402" max="6402" width="10.42578125" style="30" customWidth="1"/>
    <col min="6403" max="6403" width="0.42578125" style="30" customWidth="1"/>
    <col min="6404" max="6404" width="9.42578125" style="30" customWidth="1"/>
    <col min="6405" max="6405" width="0.42578125" style="30" customWidth="1"/>
    <col min="6406" max="6406" width="11" style="30" customWidth="1"/>
    <col min="6407" max="6407" width="0.42578125" style="30" customWidth="1"/>
    <col min="6408" max="6408" width="12.42578125" style="30" customWidth="1"/>
    <col min="6409" max="6409" width="0.42578125" style="30" customWidth="1"/>
    <col min="6410" max="6410" width="11.42578125" style="30" customWidth="1"/>
    <col min="6411" max="6411" width="0.42578125" style="30" customWidth="1"/>
    <col min="6412" max="6412" width="12.42578125" style="30" customWidth="1"/>
    <col min="6413" max="6413" width="0.42578125" style="30" customWidth="1"/>
    <col min="6414" max="6414" width="10.42578125" style="30" customWidth="1"/>
    <col min="6415" max="6415" width="0.42578125" style="30" customWidth="1"/>
    <col min="6416" max="6416" width="11.42578125" style="30" customWidth="1"/>
    <col min="6417" max="6417" width="0.42578125" style="30" customWidth="1"/>
    <col min="6418" max="6418" width="10.42578125" style="30" customWidth="1"/>
    <col min="6419" max="6419" width="0.42578125" style="30" customWidth="1"/>
    <col min="6420" max="6420" width="10.5703125" style="30" customWidth="1"/>
    <col min="6421" max="6421" width="0.42578125" style="30" customWidth="1"/>
    <col min="6422" max="6422" width="12.42578125" style="30" customWidth="1"/>
    <col min="6423" max="6423" width="0.42578125" style="30" customWidth="1"/>
    <col min="6424" max="6424" width="10.5703125" style="30" customWidth="1"/>
    <col min="6425" max="6425" width="12.42578125" style="30" bestFit="1" customWidth="1"/>
    <col min="6426" max="6652" width="10.42578125" style="30"/>
    <col min="6653" max="6653" width="33.5703125" style="30" customWidth="1"/>
    <col min="6654" max="6654" width="10.42578125" style="30" customWidth="1"/>
    <col min="6655" max="6655" width="0.42578125" style="30" customWidth="1"/>
    <col min="6656" max="6656" width="12" style="30" customWidth="1"/>
    <col min="6657" max="6657" width="0.42578125" style="30" customWidth="1"/>
    <col min="6658" max="6658" width="10.42578125" style="30" customWidth="1"/>
    <col min="6659" max="6659" width="0.42578125" style="30" customWidth="1"/>
    <col min="6660" max="6660" width="9.42578125" style="30" customWidth="1"/>
    <col min="6661" max="6661" width="0.42578125" style="30" customWidth="1"/>
    <col min="6662" max="6662" width="11" style="30" customWidth="1"/>
    <col min="6663" max="6663" width="0.42578125" style="30" customWidth="1"/>
    <col min="6664" max="6664" width="12.42578125" style="30" customWidth="1"/>
    <col min="6665" max="6665" width="0.42578125" style="30" customWidth="1"/>
    <col min="6666" max="6666" width="11.42578125" style="30" customWidth="1"/>
    <col min="6667" max="6667" width="0.42578125" style="30" customWidth="1"/>
    <col min="6668" max="6668" width="12.42578125" style="30" customWidth="1"/>
    <col min="6669" max="6669" width="0.42578125" style="30" customWidth="1"/>
    <col min="6670" max="6670" width="10.42578125" style="30" customWidth="1"/>
    <col min="6671" max="6671" width="0.42578125" style="30" customWidth="1"/>
    <col min="6672" max="6672" width="11.42578125" style="30" customWidth="1"/>
    <col min="6673" max="6673" width="0.42578125" style="30" customWidth="1"/>
    <col min="6674" max="6674" width="10.42578125" style="30" customWidth="1"/>
    <col min="6675" max="6675" width="0.42578125" style="30" customWidth="1"/>
    <col min="6676" max="6676" width="10.5703125" style="30" customWidth="1"/>
    <col min="6677" max="6677" width="0.42578125" style="30" customWidth="1"/>
    <col min="6678" max="6678" width="12.42578125" style="30" customWidth="1"/>
    <col min="6679" max="6679" width="0.42578125" style="30" customWidth="1"/>
    <col min="6680" max="6680" width="10.5703125" style="30" customWidth="1"/>
    <col min="6681" max="6681" width="12.42578125" style="30" bestFit="1" customWidth="1"/>
    <col min="6682" max="6908" width="10.42578125" style="30"/>
    <col min="6909" max="6909" width="33.5703125" style="30" customWidth="1"/>
    <col min="6910" max="6910" width="10.42578125" style="30" customWidth="1"/>
    <col min="6911" max="6911" width="0.42578125" style="30" customWidth="1"/>
    <col min="6912" max="6912" width="12" style="30" customWidth="1"/>
    <col min="6913" max="6913" width="0.42578125" style="30" customWidth="1"/>
    <col min="6914" max="6914" width="10.42578125" style="30" customWidth="1"/>
    <col min="6915" max="6915" width="0.42578125" style="30" customWidth="1"/>
    <col min="6916" max="6916" width="9.42578125" style="30" customWidth="1"/>
    <col min="6917" max="6917" width="0.42578125" style="30" customWidth="1"/>
    <col min="6918" max="6918" width="11" style="30" customWidth="1"/>
    <col min="6919" max="6919" width="0.42578125" style="30" customWidth="1"/>
    <col min="6920" max="6920" width="12.42578125" style="30" customWidth="1"/>
    <col min="6921" max="6921" width="0.42578125" style="30" customWidth="1"/>
    <col min="6922" max="6922" width="11.42578125" style="30" customWidth="1"/>
    <col min="6923" max="6923" width="0.42578125" style="30" customWidth="1"/>
    <col min="6924" max="6924" width="12.42578125" style="30" customWidth="1"/>
    <col min="6925" max="6925" width="0.42578125" style="30" customWidth="1"/>
    <col min="6926" max="6926" width="10.42578125" style="30" customWidth="1"/>
    <col min="6927" max="6927" width="0.42578125" style="30" customWidth="1"/>
    <col min="6928" max="6928" width="11.42578125" style="30" customWidth="1"/>
    <col min="6929" max="6929" width="0.42578125" style="30" customWidth="1"/>
    <col min="6930" max="6930" width="10.42578125" style="30" customWidth="1"/>
    <col min="6931" max="6931" width="0.42578125" style="30" customWidth="1"/>
    <col min="6932" max="6932" width="10.5703125" style="30" customWidth="1"/>
    <col min="6933" max="6933" width="0.42578125" style="30" customWidth="1"/>
    <col min="6934" max="6934" width="12.42578125" style="30" customWidth="1"/>
    <col min="6935" max="6935" width="0.42578125" style="30" customWidth="1"/>
    <col min="6936" max="6936" width="10.5703125" style="30" customWidth="1"/>
    <col min="6937" max="6937" width="12.42578125" style="30" bestFit="1" customWidth="1"/>
    <col min="6938" max="7164" width="10.42578125" style="30"/>
    <col min="7165" max="7165" width="33.5703125" style="30" customWidth="1"/>
    <col min="7166" max="7166" width="10.42578125" style="30" customWidth="1"/>
    <col min="7167" max="7167" width="0.42578125" style="30" customWidth="1"/>
    <col min="7168" max="7168" width="12" style="30" customWidth="1"/>
    <col min="7169" max="7169" width="0.42578125" style="30" customWidth="1"/>
    <col min="7170" max="7170" width="10.42578125" style="30" customWidth="1"/>
    <col min="7171" max="7171" width="0.42578125" style="30" customWidth="1"/>
    <col min="7172" max="7172" width="9.42578125" style="30" customWidth="1"/>
    <col min="7173" max="7173" width="0.42578125" style="30" customWidth="1"/>
    <col min="7174" max="7174" width="11" style="30" customWidth="1"/>
    <col min="7175" max="7175" width="0.42578125" style="30" customWidth="1"/>
    <col min="7176" max="7176" width="12.42578125" style="30" customWidth="1"/>
    <col min="7177" max="7177" width="0.42578125" style="30" customWidth="1"/>
    <col min="7178" max="7178" width="11.42578125" style="30" customWidth="1"/>
    <col min="7179" max="7179" width="0.42578125" style="30" customWidth="1"/>
    <col min="7180" max="7180" width="12.42578125" style="30" customWidth="1"/>
    <col min="7181" max="7181" width="0.42578125" style="30" customWidth="1"/>
    <col min="7182" max="7182" width="10.42578125" style="30" customWidth="1"/>
    <col min="7183" max="7183" width="0.42578125" style="30" customWidth="1"/>
    <col min="7184" max="7184" width="11.42578125" style="30" customWidth="1"/>
    <col min="7185" max="7185" width="0.42578125" style="30" customWidth="1"/>
    <col min="7186" max="7186" width="10.42578125" style="30" customWidth="1"/>
    <col min="7187" max="7187" width="0.42578125" style="30" customWidth="1"/>
    <col min="7188" max="7188" width="10.5703125" style="30" customWidth="1"/>
    <col min="7189" max="7189" width="0.42578125" style="30" customWidth="1"/>
    <col min="7190" max="7190" width="12.42578125" style="30" customWidth="1"/>
    <col min="7191" max="7191" width="0.42578125" style="30" customWidth="1"/>
    <col min="7192" max="7192" width="10.5703125" style="30" customWidth="1"/>
    <col min="7193" max="7193" width="12.42578125" style="30" bestFit="1" customWidth="1"/>
    <col min="7194" max="7420" width="10.42578125" style="30"/>
    <col min="7421" max="7421" width="33.5703125" style="30" customWidth="1"/>
    <col min="7422" max="7422" width="10.42578125" style="30" customWidth="1"/>
    <col min="7423" max="7423" width="0.42578125" style="30" customWidth="1"/>
    <col min="7424" max="7424" width="12" style="30" customWidth="1"/>
    <col min="7425" max="7425" width="0.42578125" style="30" customWidth="1"/>
    <col min="7426" max="7426" width="10.42578125" style="30" customWidth="1"/>
    <col min="7427" max="7427" width="0.42578125" style="30" customWidth="1"/>
    <col min="7428" max="7428" width="9.42578125" style="30" customWidth="1"/>
    <col min="7429" max="7429" width="0.42578125" style="30" customWidth="1"/>
    <col min="7430" max="7430" width="11" style="30" customWidth="1"/>
    <col min="7431" max="7431" width="0.42578125" style="30" customWidth="1"/>
    <col min="7432" max="7432" width="12.42578125" style="30" customWidth="1"/>
    <col min="7433" max="7433" width="0.42578125" style="30" customWidth="1"/>
    <col min="7434" max="7434" width="11.42578125" style="30" customWidth="1"/>
    <col min="7435" max="7435" width="0.42578125" style="30" customWidth="1"/>
    <col min="7436" max="7436" width="12.42578125" style="30" customWidth="1"/>
    <col min="7437" max="7437" width="0.42578125" style="30" customWidth="1"/>
    <col min="7438" max="7438" width="10.42578125" style="30" customWidth="1"/>
    <col min="7439" max="7439" width="0.42578125" style="30" customWidth="1"/>
    <col min="7440" max="7440" width="11.42578125" style="30" customWidth="1"/>
    <col min="7441" max="7441" width="0.42578125" style="30" customWidth="1"/>
    <col min="7442" max="7442" width="10.42578125" style="30" customWidth="1"/>
    <col min="7443" max="7443" width="0.42578125" style="30" customWidth="1"/>
    <col min="7444" max="7444" width="10.5703125" style="30" customWidth="1"/>
    <col min="7445" max="7445" width="0.42578125" style="30" customWidth="1"/>
    <col min="7446" max="7446" width="12.42578125" style="30" customWidth="1"/>
    <col min="7447" max="7447" width="0.42578125" style="30" customWidth="1"/>
    <col min="7448" max="7448" width="10.5703125" style="30" customWidth="1"/>
    <col min="7449" max="7449" width="12.42578125" style="30" bestFit="1" customWidth="1"/>
    <col min="7450" max="7676" width="10.42578125" style="30"/>
    <col min="7677" max="7677" width="33.5703125" style="30" customWidth="1"/>
    <col min="7678" max="7678" width="10.42578125" style="30" customWidth="1"/>
    <col min="7679" max="7679" width="0.42578125" style="30" customWidth="1"/>
    <col min="7680" max="7680" width="12" style="30" customWidth="1"/>
    <col min="7681" max="7681" width="0.42578125" style="30" customWidth="1"/>
    <col min="7682" max="7682" width="10.42578125" style="30" customWidth="1"/>
    <col min="7683" max="7683" width="0.42578125" style="30" customWidth="1"/>
    <col min="7684" max="7684" width="9.42578125" style="30" customWidth="1"/>
    <col min="7685" max="7685" width="0.42578125" style="30" customWidth="1"/>
    <col min="7686" max="7686" width="11" style="30" customWidth="1"/>
    <col min="7687" max="7687" width="0.42578125" style="30" customWidth="1"/>
    <col min="7688" max="7688" width="12.42578125" style="30" customWidth="1"/>
    <col min="7689" max="7689" width="0.42578125" style="30" customWidth="1"/>
    <col min="7690" max="7690" width="11.42578125" style="30" customWidth="1"/>
    <col min="7691" max="7691" width="0.42578125" style="30" customWidth="1"/>
    <col min="7692" max="7692" width="12.42578125" style="30" customWidth="1"/>
    <col min="7693" max="7693" width="0.42578125" style="30" customWidth="1"/>
    <col min="7694" max="7694" width="10.42578125" style="30" customWidth="1"/>
    <col min="7695" max="7695" width="0.42578125" style="30" customWidth="1"/>
    <col min="7696" max="7696" width="11.42578125" style="30" customWidth="1"/>
    <col min="7697" max="7697" width="0.42578125" style="30" customWidth="1"/>
    <col min="7698" max="7698" width="10.42578125" style="30" customWidth="1"/>
    <col min="7699" max="7699" width="0.42578125" style="30" customWidth="1"/>
    <col min="7700" max="7700" width="10.5703125" style="30" customWidth="1"/>
    <col min="7701" max="7701" width="0.42578125" style="30" customWidth="1"/>
    <col min="7702" max="7702" width="12.42578125" style="30" customWidth="1"/>
    <col min="7703" max="7703" width="0.42578125" style="30" customWidth="1"/>
    <col min="7704" max="7704" width="10.5703125" style="30" customWidth="1"/>
    <col min="7705" max="7705" width="12.42578125" style="30" bestFit="1" customWidth="1"/>
    <col min="7706" max="7932" width="10.42578125" style="30"/>
    <col min="7933" max="7933" width="33.5703125" style="30" customWidth="1"/>
    <col min="7934" max="7934" width="10.42578125" style="30" customWidth="1"/>
    <col min="7935" max="7935" width="0.42578125" style="30" customWidth="1"/>
    <col min="7936" max="7936" width="12" style="30" customWidth="1"/>
    <col min="7937" max="7937" width="0.42578125" style="30" customWidth="1"/>
    <col min="7938" max="7938" width="10.42578125" style="30" customWidth="1"/>
    <col min="7939" max="7939" width="0.42578125" style="30" customWidth="1"/>
    <col min="7940" max="7940" width="9.42578125" style="30" customWidth="1"/>
    <col min="7941" max="7941" width="0.42578125" style="30" customWidth="1"/>
    <col min="7942" max="7942" width="11" style="30" customWidth="1"/>
    <col min="7943" max="7943" width="0.42578125" style="30" customWidth="1"/>
    <col min="7944" max="7944" width="12.42578125" style="30" customWidth="1"/>
    <col min="7945" max="7945" width="0.42578125" style="30" customWidth="1"/>
    <col min="7946" max="7946" width="11.42578125" style="30" customWidth="1"/>
    <col min="7947" max="7947" width="0.42578125" style="30" customWidth="1"/>
    <col min="7948" max="7948" width="12.42578125" style="30" customWidth="1"/>
    <col min="7949" max="7949" width="0.42578125" style="30" customWidth="1"/>
    <col min="7950" max="7950" width="10.42578125" style="30" customWidth="1"/>
    <col min="7951" max="7951" width="0.42578125" style="30" customWidth="1"/>
    <col min="7952" max="7952" width="11.42578125" style="30" customWidth="1"/>
    <col min="7953" max="7953" width="0.42578125" style="30" customWidth="1"/>
    <col min="7954" max="7954" width="10.42578125" style="30" customWidth="1"/>
    <col min="7955" max="7955" width="0.42578125" style="30" customWidth="1"/>
    <col min="7956" max="7956" width="10.5703125" style="30" customWidth="1"/>
    <col min="7957" max="7957" width="0.42578125" style="30" customWidth="1"/>
    <col min="7958" max="7958" width="12.42578125" style="30" customWidth="1"/>
    <col min="7959" max="7959" width="0.42578125" style="30" customWidth="1"/>
    <col min="7960" max="7960" width="10.5703125" style="30" customWidth="1"/>
    <col min="7961" max="7961" width="12.42578125" style="30" bestFit="1" customWidth="1"/>
    <col min="7962" max="8188" width="10.42578125" style="30"/>
    <col min="8189" max="8189" width="33.5703125" style="30" customWidth="1"/>
    <col min="8190" max="8190" width="10.42578125" style="30" customWidth="1"/>
    <col min="8191" max="8191" width="0.42578125" style="30" customWidth="1"/>
    <col min="8192" max="8192" width="12" style="30" customWidth="1"/>
    <col min="8193" max="8193" width="0.42578125" style="30" customWidth="1"/>
    <col min="8194" max="8194" width="10.42578125" style="30" customWidth="1"/>
    <col min="8195" max="8195" width="0.42578125" style="30" customWidth="1"/>
    <col min="8196" max="8196" width="9.42578125" style="30" customWidth="1"/>
    <col min="8197" max="8197" width="0.42578125" style="30" customWidth="1"/>
    <col min="8198" max="8198" width="11" style="30" customWidth="1"/>
    <col min="8199" max="8199" width="0.42578125" style="30" customWidth="1"/>
    <col min="8200" max="8200" width="12.42578125" style="30" customWidth="1"/>
    <col min="8201" max="8201" width="0.42578125" style="30" customWidth="1"/>
    <col min="8202" max="8202" width="11.42578125" style="30" customWidth="1"/>
    <col min="8203" max="8203" width="0.42578125" style="30" customWidth="1"/>
    <col min="8204" max="8204" width="12.42578125" style="30" customWidth="1"/>
    <col min="8205" max="8205" width="0.42578125" style="30" customWidth="1"/>
    <col min="8206" max="8206" width="10.42578125" style="30" customWidth="1"/>
    <col min="8207" max="8207" width="0.42578125" style="30" customWidth="1"/>
    <col min="8208" max="8208" width="11.42578125" style="30" customWidth="1"/>
    <col min="8209" max="8209" width="0.42578125" style="30" customWidth="1"/>
    <col min="8210" max="8210" width="10.42578125" style="30" customWidth="1"/>
    <col min="8211" max="8211" width="0.42578125" style="30" customWidth="1"/>
    <col min="8212" max="8212" width="10.5703125" style="30" customWidth="1"/>
    <col min="8213" max="8213" width="0.42578125" style="30" customWidth="1"/>
    <col min="8214" max="8214" width="12.42578125" style="30" customWidth="1"/>
    <col min="8215" max="8215" width="0.42578125" style="30" customWidth="1"/>
    <col min="8216" max="8216" width="10.5703125" style="30" customWidth="1"/>
    <col min="8217" max="8217" width="12.42578125" style="30" bestFit="1" customWidth="1"/>
    <col min="8218" max="8444" width="10.42578125" style="30"/>
    <col min="8445" max="8445" width="33.5703125" style="30" customWidth="1"/>
    <col min="8446" max="8446" width="10.42578125" style="30" customWidth="1"/>
    <col min="8447" max="8447" width="0.42578125" style="30" customWidth="1"/>
    <col min="8448" max="8448" width="12" style="30" customWidth="1"/>
    <col min="8449" max="8449" width="0.42578125" style="30" customWidth="1"/>
    <col min="8450" max="8450" width="10.42578125" style="30" customWidth="1"/>
    <col min="8451" max="8451" width="0.42578125" style="30" customWidth="1"/>
    <col min="8452" max="8452" width="9.42578125" style="30" customWidth="1"/>
    <col min="8453" max="8453" width="0.42578125" style="30" customWidth="1"/>
    <col min="8454" max="8454" width="11" style="30" customWidth="1"/>
    <col min="8455" max="8455" width="0.42578125" style="30" customWidth="1"/>
    <col min="8456" max="8456" width="12.42578125" style="30" customWidth="1"/>
    <col min="8457" max="8457" width="0.42578125" style="30" customWidth="1"/>
    <col min="8458" max="8458" width="11.42578125" style="30" customWidth="1"/>
    <col min="8459" max="8459" width="0.42578125" style="30" customWidth="1"/>
    <col min="8460" max="8460" width="12.42578125" style="30" customWidth="1"/>
    <col min="8461" max="8461" width="0.42578125" style="30" customWidth="1"/>
    <col min="8462" max="8462" width="10.42578125" style="30" customWidth="1"/>
    <col min="8463" max="8463" width="0.42578125" style="30" customWidth="1"/>
    <col min="8464" max="8464" width="11.42578125" style="30" customWidth="1"/>
    <col min="8465" max="8465" width="0.42578125" style="30" customWidth="1"/>
    <col min="8466" max="8466" width="10.42578125" style="30" customWidth="1"/>
    <col min="8467" max="8467" width="0.42578125" style="30" customWidth="1"/>
    <col min="8468" max="8468" width="10.5703125" style="30" customWidth="1"/>
    <col min="8469" max="8469" width="0.42578125" style="30" customWidth="1"/>
    <col min="8470" max="8470" width="12.42578125" style="30" customWidth="1"/>
    <col min="8471" max="8471" width="0.42578125" style="30" customWidth="1"/>
    <col min="8472" max="8472" width="10.5703125" style="30" customWidth="1"/>
    <col min="8473" max="8473" width="12.42578125" style="30" bestFit="1" customWidth="1"/>
    <col min="8474" max="8700" width="10.42578125" style="30"/>
    <col min="8701" max="8701" width="33.5703125" style="30" customWidth="1"/>
    <col min="8702" max="8702" width="10.42578125" style="30" customWidth="1"/>
    <col min="8703" max="8703" width="0.42578125" style="30" customWidth="1"/>
    <col min="8704" max="8704" width="12" style="30" customWidth="1"/>
    <col min="8705" max="8705" width="0.42578125" style="30" customWidth="1"/>
    <col min="8706" max="8706" width="10.42578125" style="30" customWidth="1"/>
    <col min="8707" max="8707" width="0.42578125" style="30" customWidth="1"/>
    <col min="8708" max="8708" width="9.42578125" style="30" customWidth="1"/>
    <col min="8709" max="8709" width="0.42578125" style="30" customWidth="1"/>
    <col min="8710" max="8710" width="11" style="30" customWidth="1"/>
    <col min="8711" max="8711" width="0.42578125" style="30" customWidth="1"/>
    <col min="8712" max="8712" width="12.42578125" style="30" customWidth="1"/>
    <col min="8713" max="8713" width="0.42578125" style="30" customWidth="1"/>
    <col min="8714" max="8714" width="11.42578125" style="30" customWidth="1"/>
    <col min="8715" max="8715" width="0.42578125" style="30" customWidth="1"/>
    <col min="8716" max="8716" width="12.42578125" style="30" customWidth="1"/>
    <col min="8717" max="8717" width="0.42578125" style="30" customWidth="1"/>
    <col min="8718" max="8718" width="10.42578125" style="30" customWidth="1"/>
    <col min="8719" max="8719" width="0.42578125" style="30" customWidth="1"/>
    <col min="8720" max="8720" width="11.42578125" style="30" customWidth="1"/>
    <col min="8721" max="8721" width="0.42578125" style="30" customWidth="1"/>
    <col min="8722" max="8722" width="10.42578125" style="30" customWidth="1"/>
    <col min="8723" max="8723" width="0.42578125" style="30" customWidth="1"/>
    <col min="8724" max="8724" width="10.5703125" style="30" customWidth="1"/>
    <col min="8725" max="8725" width="0.42578125" style="30" customWidth="1"/>
    <col min="8726" max="8726" width="12.42578125" style="30" customWidth="1"/>
    <col min="8727" max="8727" width="0.42578125" style="30" customWidth="1"/>
    <col min="8728" max="8728" width="10.5703125" style="30" customWidth="1"/>
    <col min="8729" max="8729" width="12.42578125" style="30" bestFit="1" customWidth="1"/>
    <col min="8730" max="8956" width="10.42578125" style="30"/>
    <col min="8957" max="8957" width="33.5703125" style="30" customWidth="1"/>
    <col min="8958" max="8958" width="10.42578125" style="30" customWidth="1"/>
    <col min="8959" max="8959" width="0.42578125" style="30" customWidth="1"/>
    <col min="8960" max="8960" width="12" style="30" customWidth="1"/>
    <col min="8961" max="8961" width="0.42578125" style="30" customWidth="1"/>
    <col min="8962" max="8962" width="10.42578125" style="30" customWidth="1"/>
    <col min="8963" max="8963" width="0.42578125" style="30" customWidth="1"/>
    <col min="8964" max="8964" width="9.42578125" style="30" customWidth="1"/>
    <col min="8965" max="8965" width="0.42578125" style="30" customWidth="1"/>
    <col min="8966" max="8966" width="11" style="30" customWidth="1"/>
    <col min="8967" max="8967" width="0.42578125" style="30" customWidth="1"/>
    <col min="8968" max="8968" width="12.42578125" style="30" customWidth="1"/>
    <col min="8969" max="8969" width="0.42578125" style="30" customWidth="1"/>
    <col min="8970" max="8970" width="11.42578125" style="30" customWidth="1"/>
    <col min="8971" max="8971" width="0.42578125" style="30" customWidth="1"/>
    <col min="8972" max="8972" width="12.42578125" style="30" customWidth="1"/>
    <col min="8973" max="8973" width="0.42578125" style="30" customWidth="1"/>
    <col min="8974" max="8974" width="10.42578125" style="30" customWidth="1"/>
    <col min="8975" max="8975" width="0.42578125" style="30" customWidth="1"/>
    <col min="8976" max="8976" width="11.42578125" style="30" customWidth="1"/>
    <col min="8977" max="8977" width="0.42578125" style="30" customWidth="1"/>
    <col min="8978" max="8978" width="10.42578125" style="30" customWidth="1"/>
    <col min="8979" max="8979" width="0.42578125" style="30" customWidth="1"/>
    <col min="8980" max="8980" width="10.5703125" style="30" customWidth="1"/>
    <col min="8981" max="8981" width="0.42578125" style="30" customWidth="1"/>
    <col min="8982" max="8982" width="12.42578125" style="30" customWidth="1"/>
    <col min="8983" max="8983" width="0.42578125" style="30" customWidth="1"/>
    <col min="8984" max="8984" width="10.5703125" style="30" customWidth="1"/>
    <col min="8985" max="8985" width="12.42578125" style="30" bestFit="1" customWidth="1"/>
    <col min="8986" max="9212" width="10.42578125" style="30"/>
    <col min="9213" max="9213" width="33.5703125" style="30" customWidth="1"/>
    <col min="9214" max="9214" width="10.42578125" style="30" customWidth="1"/>
    <col min="9215" max="9215" width="0.42578125" style="30" customWidth="1"/>
    <col min="9216" max="9216" width="12" style="30" customWidth="1"/>
    <col min="9217" max="9217" width="0.42578125" style="30" customWidth="1"/>
    <col min="9218" max="9218" width="10.42578125" style="30" customWidth="1"/>
    <col min="9219" max="9219" width="0.42578125" style="30" customWidth="1"/>
    <col min="9220" max="9220" width="9.42578125" style="30" customWidth="1"/>
    <col min="9221" max="9221" width="0.42578125" style="30" customWidth="1"/>
    <col min="9222" max="9222" width="11" style="30" customWidth="1"/>
    <col min="9223" max="9223" width="0.42578125" style="30" customWidth="1"/>
    <col min="9224" max="9224" width="12.42578125" style="30" customWidth="1"/>
    <col min="9225" max="9225" width="0.42578125" style="30" customWidth="1"/>
    <col min="9226" max="9226" width="11.42578125" style="30" customWidth="1"/>
    <col min="9227" max="9227" width="0.42578125" style="30" customWidth="1"/>
    <col min="9228" max="9228" width="12.42578125" style="30" customWidth="1"/>
    <col min="9229" max="9229" width="0.42578125" style="30" customWidth="1"/>
    <col min="9230" max="9230" width="10.42578125" style="30" customWidth="1"/>
    <col min="9231" max="9231" width="0.42578125" style="30" customWidth="1"/>
    <col min="9232" max="9232" width="11.42578125" style="30" customWidth="1"/>
    <col min="9233" max="9233" width="0.42578125" style="30" customWidth="1"/>
    <col min="9234" max="9234" width="10.42578125" style="30" customWidth="1"/>
    <col min="9235" max="9235" width="0.42578125" style="30" customWidth="1"/>
    <col min="9236" max="9236" width="10.5703125" style="30" customWidth="1"/>
    <col min="9237" max="9237" width="0.42578125" style="30" customWidth="1"/>
    <col min="9238" max="9238" width="12.42578125" style="30" customWidth="1"/>
    <col min="9239" max="9239" width="0.42578125" style="30" customWidth="1"/>
    <col min="9240" max="9240" width="10.5703125" style="30" customWidth="1"/>
    <col min="9241" max="9241" width="12.42578125" style="30" bestFit="1" customWidth="1"/>
    <col min="9242" max="9468" width="10.42578125" style="30"/>
    <col min="9469" max="9469" width="33.5703125" style="30" customWidth="1"/>
    <col min="9470" max="9470" width="10.42578125" style="30" customWidth="1"/>
    <col min="9471" max="9471" width="0.42578125" style="30" customWidth="1"/>
    <col min="9472" max="9472" width="12" style="30" customWidth="1"/>
    <col min="9473" max="9473" width="0.42578125" style="30" customWidth="1"/>
    <col min="9474" max="9474" width="10.42578125" style="30" customWidth="1"/>
    <col min="9475" max="9475" width="0.42578125" style="30" customWidth="1"/>
    <col min="9476" max="9476" width="9.42578125" style="30" customWidth="1"/>
    <col min="9477" max="9477" width="0.42578125" style="30" customWidth="1"/>
    <col min="9478" max="9478" width="11" style="30" customWidth="1"/>
    <col min="9479" max="9479" width="0.42578125" style="30" customWidth="1"/>
    <col min="9480" max="9480" width="12.42578125" style="30" customWidth="1"/>
    <col min="9481" max="9481" width="0.42578125" style="30" customWidth="1"/>
    <col min="9482" max="9482" width="11.42578125" style="30" customWidth="1"/>
    <col min="9483" max="9483" width="0.42578125" style="30" customWidth="1"/>
    <col min="9484" max="9484" width="12.42578125" style="30" customWidth="1"/>
    <col min="9485" max="9485" width="0.42578125" style="30" customWidth="1"/>
    <col min="9486" max="9486" width="10.42578125" style="30" customWidth="1"/>
    <col min="9487" max="9487" width="0.42578125" style="30" customWidth="1"/>
    <col min="9488" max="9488" width="11.42578125" style="30" customWidth="1"/>
    <col min="9489" max="9489" width="0.42578125" style="30" customWidth="1"/>
    <col min="9490" max="9490" width="10.42578125" style="30" customWidth="1"/>
    <col min="9491" max="9491" width="0.42578125" style="30" customWidth="1"/>
    <col min="9492" max="9492" width="10.5703125" style="30" customWidth="1"/>
    <col min="9493" max="9493" width="0.42578125" style="30" customWidth="1"/>
    <col min="9494" max="9494" width="12.42578125" style="30" customWidth="1"/>
    <col min="9495" max="9495" width="0.42578125" style="30" customWidth="1"/>
    <col min="9496" max="9496" width="10.5703125" style="30" customWidth="1"/>
    <col min="9497" max="9497" width="12.42578125" style="30" bestFit="1" customWidth="1"/>
    <col min="9498" max="9724" width="10.42578125" style="30"/>
    <col min="9725" max="9725" width="33.5703125" style="30" customWidth="1"/>
    <col min="9726" max="9726" width="10.42578125" style="30" customWidth="1"/>
    <col min="9727" max="9727" width="0.42578125" style="30" customWidth="1"/>
    <col min="9728" max="9728" width="12" style="30" customWidth="1"/>
    <col min="9729" max="9729" width="0.42578125" style="30" customWidth="1"/>
    <col min="9730" max="9730" width="10.42578125" style="30" customWidth="1"/>
    <col min="9731" max="9731" width="0.42578125" style="30" customWidth="1"/>
    <col min="9732" max="9732" width="9.42578125" style="30" customWidth="1"/>
    <col min="9733" max="9733" width="0.42578125" style="30" customWidth="1"/>
    <col min="9734" max="9734" width="11" style="30" customWidth="1"/>
    <col min="9735" max="9735" width="0.42578125" style="30" customWidth="1"/>
    <col min="9736" max="9736" width="12.42578125" style="30" customWidth="1"/>
    <col min="9737" max="9737" width="0.42578125" style="30" customWidth="1"/>
    <col min="9738" max="9738" width="11.42578125" style="30" customWidth="1"/>
    <col min="9739" max="9739" width="0.42578125" style="30" customWidth="1"/>
    <col min="9740" max="9740" width="12.42578125" style="30" customWidth="1"/>
    <col min="9741" max="9741" width="0.42578125" style="30" customWidth="1"/>
    <col min="9742" max="9742" width="10.42578125" style="30" customWidth="1"/>
    <col min="9743" max="9743" width="0.42578125" style="30" customWidth="1"/>
    <col min="9744" max="9744" width="11.42578125" style="30" customWidth="1"/>
    <col min="9745" max="9745" width="0.42578125" style="30" customWidth="1"/>
    <col min="9746" max="9746" width="10.42578125" style="30" customWidth="1"/>
    <col min="9747" max="9747" width="0.42578125" style="30" customWidth="1"/>
    <col min="9748" max="9748" width="10.5703125" style="30" customWidth="1"/>
    <col min="9749" max="9749" width="0.42578125" style="30" customWidth="1"/>
    <col min="9750" max="9750" width="12.42578125" style="30" customWidth="1"/>
    <col min="9751" max="9751" width="0.42578125" style="30" customWidth="1"/>
    <col min="9752" max="9752" width="10.5703125" style="30" customWidth="1"/>
    <col min="9753" max="9753" width="12.42578125" style="30" bestFit="1" customWidth="1"/>
    <col min="9754" max="9980" width="10.42578125" style="30"/>
    <col min="9981" max="9981" width="33.5703125" style="30" customWidth="1"/>
    <col min="9982" max="9982" width="10.42578125" style="30" customWidth="1"/>
    <col min="9983" max="9983" width="0.42578125" style="30" customWidth="1"/>
    <col min="9984" max="9984" width="12" style="30" customWidth="1"/>
    <col min="9985" max="9985" width="0.42578125" style="30" customWidth="1"/>
    <col min="9986" max="9986" width="10.42578125" style="30" customWidth="1"/>
    <col min="9987" max="9987" width="0.42578125" style="30" customWidth="1"/>
    <col min="9988" max="9988" width="9.42578125" style="30" customWidth="1"/>
    <col min="9989" max="9989" width="0.42578125" style="30" customWidth="1"/>
    <col min="9990" max="9990" width="11" style="30" customWidth="1"/>
    <col min="9991" max="9991" width="0.42578125" style="30" customWidth="1"/>
    <col min="9992" max="9992" width="12.42578125" style="30" customWidth="1"/>
    <col min="9993" max="9993" width="0.42578125" style="30" customWidth="1"/>
    <col min="9994" max="9994" width="11.42578125" style="30" customWidth="1"/>
    <col min="9995" max="9995" width="0.42578125" style="30" customWidth="1"/>
    <col min="9996" max="9996" width="12.42578125" style="30" customWidth="1"/>
    <col min="9997" max="9997" width="0.42578125" style="30" customWidth="1"/>
    <col min="9998" max="9998" width="10.42578125" style="30" customWidth="1"/>
    <col min="9999" max="9999" width="0.42578125" style="30" customWidth="1"/>
    <col min="10000" max="10000" width="11.42578125" style="30" customWidth="1"/>
    <col min="10001" max="10001" width="0.42578125" style="30" customWidth="1"/>
    <col min="10002" max="10002" width="10.42578125" style="30" customWidth="1"/>
    <col min="10003" max="10003" width="0.42578125" style="30" customWidth="1"/>
    <col min="10004" max="10004" width="10.5703125" style="30" customWidth="1"/>
    <col min="10005" max="10005" width="0.42578125" style="30" customWidth="1"/>
    <col min="10006" max="10006" width="12.42578125" style="30" customWidth="1"/>
    <col min="10007" max="10007" width="0.42578125" style="30" customWidth="1"/>
    <col min="10008" max="10008" width="10.5703125" style="30" customWidth="1"/>
    <col min="10009" max="10009" width="12.42578125" style="30" bestFit="1" customWidth="1"/>
    <col min="10010" max="10236" width="10.42578125" style="30"/>
    <col min="10237" max="10237" width="33.5703125" style="30" customWidth="1"/>
    <col min="10238" max="10238" width="10.42578125" style="30" customWidth="1"/>
    <col min="10239" max="10239" width="0.42578125" style="30" customWidth="1"/>
    <col min="10240" max="10240" width="12" style="30" customWidth="1"/>
    <col min="10241" max="10241" width="0.42578125" style="30" customWidth="1"/>
    <col min="10242" max="10242" width="10.42578125" style="30" customWidth="1"/>
    <col min="10243" max="10243" width="0.42578125" style="30" customWidth="1"/>
    <col min="10244" max="10244" width="9.42578125" style="30" customWidth="1"/>
    <col min="10245" max="10245" width="0.42578125" style="30" customWidth="1"/>
    <col min="10246" max="10246" width="11" style="30" customWidth="1"/>
    <col min="10247" max="10247" width="0.42578125" style="30" customWidth="1"/>
    <col min="10248" max="10248" width="12.42578125" style="30" customWidth="1"/>
    <col min="10249" max="10249" width="0.42578125" style="30" customWidth="1"/>
    <col min="10250" max="10250" width="11.42578125" style="30" customWidth="1"/>
    <col min="10251" max="10251" width="0.42578125" style="30" customWidth="1"/>
    <col min="10252" max="10252" width="12.42578125" style="30" customWidth="1"/>
    <col min="10253" max="10253" width="0.42578125" style="30" customWidth="1"/>
    <col min="10254" max="10254" width="10.42578125" style="30" customWidth="1"/>
    <col min="10255" max="10255" width="0.42578125" style="30" customWidth="1"/>
    <col min="10256" max="10256" width="11.42578125" style="30" customWidth="1"/>
    <col min="10257" max="10257" width="0.42578125" style="30" customWidth="1"/>
    <col min="10258" max="10258" width="10.42578125" style="30" customWidth="1"/>
    <col min="10259" max="10259" width="0.42578125" style="30" customWidth="1"/>
    <col min="10260" max="10260" width="10.5703125" style="30" customWidth="1"/>
    <col min="10261" max="10261" width="0.42578125" style="30" customWidth="1"/>
    <col min="10262" max="10262" width="12.42578125" style="30" customWidth="1"/>
    <col min="10263" max="10263" width="0.42578125" style="30" customWidth="1"/>
    <col min="10264" max="10264" width="10.5703125" style="30" customWidth="1"/>
    <col min="10265" max="10265" width="12.42578125" style="30" bestFit="1" customWidth="1"/>
    <col min="10266" max="10492" width="10.42578125" style="30"/>
    <col min="10493" max="10493" width="33.5703125" style="30" customWidth="1"/>
    <col min="10494" max="10494" width="10.42578125" style="30" customWidth="1"/>
    <col min="10495" max="10495" width="0.42578125" style="30" customWidth="1"/>
    <col min="10496" max="10496" width="12" style="30" customWidth="1"/>
    <col min="10497" max="10497" width="0.42578125" style="30" customWidth="1"/>
    <col min="10498" max="10498" width="10.42578125" style="30" customWidth="1"/>
    <col min="10499" max="10499" width="0.42578125" style="30" customWidth="1"/>
    <col min="10500" max="10500" width="9.42578125" style="30" customWidth="1"/>
    <col min="10501" max="10501" width="0.42578125" style="30" customWidth="1"/>
    <col min="10502" max="10502" width="11" style="30" customWidth="1"/>
    <col min="10503" max="10503" width="0.42578125" style="30" customWidth="1"/>
    <col min="10504" max="10504" width="12.42578125" style="30" customWidth="1"/>
    <col min="10505" max="10505" width="0.42578125" style="30" customWidth="1"/>
    <col min="10506" max="10506" width="11.42578125" style="30" customWidth="1"/>
    <col min="10507" max="10507" width="0.42578125" style="30" customWidth="1"/>
    <col min="10508" max="10508" width="12.42578125" style="30" customWidth="1"/>
    <col min="10509" max="10509" width="0.42578125" style="30" customWidth="1"/>
    <col min="10510" max="10510" width="10.42578125" style="30" customWidth="1"/>
    <col min="10511" max="10511" width="0.42578125" style="30" customWidth="1"/>
    <col min="10512" max="10512" width="11.42578125" style="30" customWidth="1"/>
    <col min="10513" max="10513" width="0.42578125" style="30" customWidth="1"/>
    <col min="10514" max="10514" width="10.42578125" style="30" customWidth="1"/>
    <col min="10515" max="10515" width="0.42578125" style="30" customWidth="1"/>
    <col min="10516" max="10516" width="10.5703125" style="30" customWidth="1"/>
    <col min="10517" max="10517" width="0.42578125" style="30" customWidth="1"/>
    <col min="10518" max="10518" width="12.42578125" style="30" customWidth="1"/>
    <col min="10519" max="10519" width="0.42578125" style="30" customWidth="1"/>
    <col min="10520" max="10520" width="10.5703125" style="30" customWidth="1"/>
    <col min="10521" max="10521" width="12.42578125" style="30" bestFit="1" customWidth="1"/>
    <col min="10522" max="10748" width="10.42578125" style="30"/>
    <col min="10749" max="10749" width="33.5703125" style="30" customWidth="1"/>
    <col min="10750" max="10750" width="10.42578125" style="30" customWidth="1"/>
    <col min="10751" max="10751" width="0.42578125" style="30" customWidth="1"/>
    <col min="10752" max="10752" width="12" style="30" customWidth="1"/>
    <col min="10753" max="10753" width="0.42578125" style="30" customWidth="1"/>
    <col min="10754" max="10754" width="10.42578125" style="30" customWidth="1"/>
    <col min="10755" max="10755" width="0.42578125" style="30" customWidth="1"/>
    <col min="10756" max="10756" width="9.42578125" style="30" customWidth="1"/>
    <col min="10757" max="10757" width="0.42578125" style="30" customWidth="1"/>
    <col min="10758" max="10758" width="11" style="30" customWidth="1"/>
    <col min="10759" max="10759" width="0.42578125" style="30" customWidth="1"/>
    <col min="10760" max="10760" width="12.42578125" style="30" customWidth="1"/>
    <col min="10761" max="10761" width="0.42578125" style="30" customWidth="1"/>
    <col min="10762" max="10762" width="11.42578125" style="30" customWidth="1"/>
    <col min="10763" max="10763" width="0.42578125" style="30" customWidth="1"/>
    <col min="10764" max="10764" width="12.42578125" style="30" customWidth="1"/>
    <col min="10765" max="10765" width="0.42578125" style="30" customWidth="1"/>
    <col min="10766" max="10766" width="10.42578125" style="30" customWidth="1"/>
    <col min="10767" max="10767" width="0.42578125" style="30" customWidth="1"/>
    <col min="10768" max="10768" width="11.42578125" style="30" customWidth="1"/>
    <col min="10769" max="10769" width="0.42578125" style="30" customWidth="1"/>
    <col min="10770" max="10770" width="10.42578125" style="30" customWidth="1"/>
    <col min="10771" max="10771" width="0.42578125" style="30" customWidth="1"/>
    <col min="10772" max="10772" width="10.5703125" style="30" customWidth="1"/>
    <col min="10773" max="10773" width="0.42578125" style="30" customWidth="1"/>
    <col min="10774" max="10774" width="12.42578125" style="30" customWidth="1"/>
    <col min="10775" max="10775" width="0.42578125" style="30" customWidth="1"/>
    <col min="10776" max="10776" width="10.5703125" style="30" customWidth="1"/>
    <col min="10777" max="10777" width="12.42578125" style="30" bestFit="1" customWidth="1"/>
    <col min="10778" max="11004" width="10.42578125" style="30"/>
    <col min="11005" max="11005" width="33.5703125" style="30" customWidth="1"/>
    <col min="11006" max="11006" width="10.42578125" style="30" customWidth="1"/>
    <col min="11007" max="11007" width="0.42578125" style="30" customWidth="1"/>
    <col min="11008" max="11008" width="12" style="30" customWidth="1"/>
    <col min="11009" max="11009" width="0.42578125" style="30" customWidth="1"/>
    <col min="11010" max="11010" width="10.42578125" style="30" customWidth="1"/>
    <col min="11011" max="11011" width="0.42578125" style="30" customWidth="1"/>
    <col min="11012" max="11012" width="9.42578125" style="30" customWidth="1"/>
    <col min="11013" max="11013" width="0.42578125" style="30" customWidth="1"/>
    <col min="11014" max="11014" width="11" style="30" customWidth="1"/>
    <col min="11015" max="11015" width="0.42578125" style="30" customWidth="1"/>
    <col min="11016" max="11016" width="12.42578125" style="30" customWidth="1"/>
    <col min="11017" max="11017" width="0.42578125" style="30" customWidth="1"/>
    <col min="11018" max="11018" width="11.42578125" style="30" customWidth="1"/>
    <col min="11019" max="11019" width="0.42578125" style="30" customWidth="1"/>
    <col min="11020" max="11020" width="12.42578125" style="30" customWidth="1"/>
    <col min="11021" max="11021" width="0.42578125" style="30" customWidth="1"/>
    <col min="11022" max="11022" width="10.42578125" style="30" customWidth="1"/>
    <col min="11023" max="11023" width="0.42578125" style="30" customWidth="1"/>
    <col min="11024" max="11024" width="11.42578125" style="30" customWidth="1"/>
    <col min="11025" max="11025" width="0.42578125" style="30" customWidth="1"/>
    <col min="11026" max="11026" width="10.42578125" style="30" customWidth="1"/>
    <col min="11027" max="11027" width="0.42578125" style="30" customWidth="1"/>
    <col min="11028" max="11028" width="10.5703125" style="30" customWidth="1"/>
    <col min="11029" max="11029" width="0.42578125" style="30" customWidth="1"/>
    <col min="11030" max="11030" width="12.42578125" style="30" customWidth="1"/>
    <col min="11031" max="11031" width="0.42578125" style="30" customWidth="1"/>
    <col min="11032" max="11032" width="10.5703125" style="30" customWidth="1"/>
    <col min="11033" max="11033" width="12.42578125" style="30" bestFit="1" customWidth="1"/>
    <col min="11034" max="11260" width="10.42578125" style="30"/>
    <col min="11261" max="11261" width="33.5703125" style="30" customWidth="1"/>
    <col min="11262" max="11262" width="10.42578125" style="30" customWidth="1"/>
    <col min="11263" max="11263" width="0.42578125" style="30" customWidth="1"/>
    <col min="11264" max="11264" width="12" style="30" customWidth="1"/>
    <col min="11265" max="11265" width="0.42578125" style="30" customWidth="1"/>
    <col min="11266" max="11266" width="10.42578125" style="30" customWidth="1"/>
    <col min="11267" max="11267" width="0.42578125" style="30" customWidth="1"/>
    <col min="11268" max="11268" width="9.42578125" style="30" customWidth="1"/>
    <col min="11269" max="11269" width="0.42578125" style="30" customWidth="1"/>
    <col min="11270" max="11270" width="11" style="30" customWidth="1"/>
    <col min="11271" max="11271" width="0.42578125" style="30" customWidth="1"/>
    <col min="11272" max="11272" width="12.42578125" style="30" customWidth="1"/>
    <col min="11273" max="11273" width="0.42578125" style="30" customWidth="1"/>
    <col min="11274" max="11274" width="11.42578125" style="30" customWidth="1"/>
    <col min="11275" max="11275" width="0.42578125" style="30" customWidth="1"/>
    <col min="11276" max="11276" width="12.42578125" style="30" customWidth="1"/>
    <col min="11277" max="11277" width="0.42578125" style="30" customWidth="1"/>
    <col min="11278" max="11278" width="10.42578125" style="30" customWidth="1"/>
    <col min="11279" max="11279" width="0.42578125" style="30" customWidth="1"/>
    <col min="11280" max="11280" width="11.42578125" style="30" customWidth="1"/>
    <col min="11281" max="11281" width="0.42578125" style="30" customWidth="1"/>
    <col min="11282" max="11282" width="10.42578125" style="30" customWidth="1"/>
    <col min="11283" max="11283" width="0.42578125" style="30" customWidth="1"/>
    <col min="11284" max="11284" width="10.5703125" style="30" customWidth="1"/>
    <col min="11285" max="11285" width="0.42578125" style="30" customWidth="1"/>
    <col min="11286" max="11286" width="12.42578125" style="30" customWidth="1"/>
    <col min="11287" max="11287" width="0.42578125" style="30" customWidth="1"/>
    <col min="11288" max="11288" width="10.5703125" style="30" customWidth="1"/>
    <col min="11289" max="11289" width="12.42578125" style="30" bestFit="1" customWidth="1"/>
    <col min="11290" max="11516" width="10.42578125" style="30"/>
    <col min="11517" max="11517" width="33.5703125" style="30" customWidth="1"/>
    <col min="11518" max="11518" width="10.42578125" style="30" customWidth="1"/>
    <col min="11519" max="11519" width="0.42578125" style="30" customWidth="1"/>
    <col min="11520" max="11520" width="12" style="30" customWidth="1"/>
    <col min="11521" max="11521" width="0.42578125" style="30" customWidth="1"/>
    <col min="11522" max="11522" width="10.42578125" style="30" customWidth="1"/>
    <col min="11523" max="11523" width="0.42578125" style="30" customWidth="1"/>
    <col min="11524" max="11524" width="9.42578125" style="30" customWidth="1"/>
    <col min="11525" max="11525" width="0.42578125" style="30" customWidth="1"/>
    <col min="11526" max="11526" width="11" style="30" customWidth="1"/>
    <col min="11527" max="11527" width="0.42578125" style="30" customWidth="1"/>
    <col min="11528" max="11528" width="12.42578125" style="30" customWidth="1"/>
    <col min="11529" max="11529" width="0.42578125" style="30" customWidth="1"/>
    <col min="11530" max="11530" width="11.42578125" style="30" customWidth="1"/>
    <col min="11531" max="11531" width="0.42578125" style="30" customWidth="1"/>
    <col min="11532" max="11532" width="12.42578125" style="30" customWidth="1"/>
    <col min="11533" max="11533" width="0.42578125" style="30" customWidth="1"/>
    <col min="11534" max="11534" width="10.42578125" style="30" customWidth="1"/>
    <col min="11535" max="11535" width="0.42578125" style="30" customWidth="1"/>
    <col min="11536" max="11536" width="11.42578125" style="30" customWidth="1"/>
    <col min="11537" max="11537" width="0.42578125" style="30" customWidth="1"/>
    <col min="11538" max="11538" width="10.42578125" style="30" customWidth="1"/>
    <col min="11539" max="11539" width="0.42578125" style="30" customWidth="1"/>
    <col min="11540" max="11540" width="10.5703125" style="30" customWidth="1"/>
    <col min="11541" max="11541" width="0.42578125" style="30" customWidth="1"/>
    <col min="11542" max="11542" width="12.42578125" style="30" customWidth="1"/>
    <col min="11543" max="11543" width="0.42578125" style="30" customWidth="1"/>
    <col min="11544" max="11544" width="10.5703125" style="30" customWidth="1"/>
    <col min="11545" max="11545" width="12.42578125" style="30" bestFit="1" customWidth="1"/>
    <col min="11546" max="11772" width="10.42578125" style="30"/>
    <col min="11773" max="11773" width="33.5703125" style="30" customWidth="1"/>
    <col min="11774" max="11774" width="10.42578125" style="30" customWidth="1"/>
    <col min="11775" max="11775" width="0.42578125" style="30" customWidth="1"/>
    <col min="11776" max="11776" width="12" style="30" customWidth="1"/>
    <col min="11777" max="11777" width="0.42578125" style="30" customWidth="1"/>
    <col min="11778" max="11778" width="10.42578125" style="30" customWidth="1"/>
    <col min="11779" max="11779" width="0.42578125" style="30" customWidth="1"/>
    <col min="11780" max="11780" width="9.42578125" style="30" customWidth="1"/>
    <col min="11781" max="11781" width="0.42578125" style="30" customWidth="1"/>
    <col min="11782" max="11782" width="11" style="30" customWidth="1"/>
    <col min="11783" max="11783" width="0.42578125" style="30" customWidth="1"/>
    <col min="11784" max="11784" width="12.42578125" style="30" customWidth="1"/>
    <col min="11785" max="11785" width="0.42578125" style="30" customWidth="1"/>
    <col min="11786" max="11786" width="11.42578125" style="30" customWidth="1"/>
    <col min="11787" max="11787" width="0.42578125" style="30" customWidth="1"/>
    <col min="11788" max="11788" width="12.42578125" style="30" customWidth="1"/>
    <col min="11789" max="11789" width="0.42578125" style="30" customWidth="1"/>
    <col min="11790" max="11790" width="10.42578125" style="30" customWidth="1"/>
    <col min="11791" max="11791" width="0.42578125" style="30" customWidth="1"/>
    <col min="11792" max="11792" width="11.42578125" style="30" customWidth="1"/>
    <col min="11793" max="11793" width="0.42578125" style="30" customWidth="1"/>
    <col min="11794" max="11794" width="10.42578125" style="30" customWidth="1"/>
    <col min="11795" max="11795" width="0.42578125" style="30" customWidth="1"/>
    <col min="11796" max="11796" width="10.5703125" style="30" customWidth="1"/>
    <col min="11797" max="11797" width="0.42578125" style="30" customWidth="1"/>
    <col min="11798" max="11798" width="12.42578125" style="30" customWidth="1"/>
    <col min="11799" max="11799" width="0.42578125" style="30" customWidth="1"/>
    <col min="11800" max="11800" width="10.5703125" style="30" customWidth="1"/>
    <col min="11801" max="11801" width="12.42578125" style="30" bestFit="1" customWidth="1"/>
    <col min="11802" max="12028" width="10.42578125" style="30"/>
    <col min="12029" max="12029" width="33.5703125" style="30" customWidth="1"/>
    <col min="12030" max="12030" width="10.42578125" style="30" customWidth="1"/>
    <col min="12031" max="12031" width="0.42578125" style="30" customWidth="1"/>
    <col min="12032" max="12032" width="12" style="30" customWidth="1"/>
    <col min="12033" max="12033" width="0.42578125" style="30" customWidth="1"/>
    <col min="12034" max="12034" width="10.42578125" style="30" customWidth="1"/>
    <col min="12035" max="12035" width="0.42578125" style="30" customWidth="1"/>
    <col min="12036" max="12036" width="9.42578125" style="30" customWidth="1"/>
    <col min="12037" max="12037" width="0.42578125" style="30" customWidth="1"/>
    <col min="12038" max="12038" width="11" style="30" customWidth="1"/>
    <col min="12039" max="12039" width="0.42578125" style="30" customWidth="1"/>
    <col min="12040" max="12040" width="12.42578125" style="30" customWidth="1"/>
    <col min="12041" max="12041" width="0.42578125" style="30" customWidth="1"/>
    <col min="12042" max="12042" width="11.42578125" style="30" customWidth="1"/>
    <col min="12043" max="12043" width="0.42578125" style="30" customWidth="1"/>
    <col min="12044" max="12044" width="12.42578125" style="30" customWidth="1"/>
    <col min="12045" max="12045" width="0.42578125" style="30" customWidth="1"/>
    <col min="12046" max="12046" width="10.42578125" style="30" customWidth="1"/>
    <col min="12047" max="12047" width="0.42578125" style="30" customWidth="1"/>
    <col min="12048" max="12048" width="11.42578125" style="30" customWidth="1"/>
    <col min="12049" max="12049" width="0.42578125" style="30" customWidth="1"/>
    <col min="12050" max="12050" width="10.42578125" style="30" customWidth="1"/>
    <col min="12051" max="12051" width="0.42578125" style="30" customWidth="1"/>
    <col min="12052" max="12052" width="10.5703125" style="30" customWidth="1"/>
    <col min="12053" max="12053" width="0.42578125" style="30" customWidth="1"/>
    <col min="12054" max="12054" width="12.42578125" style="30" customWidth="1"/>
    <col min="12055" max="12055" width="0.42578125" style="30" customWidth="1"/>
    <col min="12056" max="12056" width="10.5703125" style="30" customWidth="1"/>
    <col min="12057" max="12057" width="12.42578125" style="30" bestFit="1" customWidth="1"/>
    <col min="12058" max="12284" width="10.42578125" style="30"/>
    <col min="12285" max="12285" width="33.5703125" style="30" customWidth="1"/>
    <col min="12286" max="12286" width="10.42578125" style="30" customWidth="1"/>
    <col min="12287" max="12287" width="0.42578125" style="30" customWidth="1"/>
    <col min="12288" max="12288" width="12" style="30" customWidth="1"/>
    <col min="12289" max="12289" width="0.42578125" style="30" customWidth="1"/>
    <col min="12290" max="12290" width="10.42578125" style="30" customWidth="1"/>
    <col min="12291" max="12291" width="0.42578125" style="30" customWidth="1"/>
    <col min="12292" max="12292" width="9.42578125" style="30" customWidth="1"/>
    <col min="12293" max="12293" width="0.42578125" style="30" customWidth="1"/>
    <col min="12294" max="12294" width="11" style="30" customWidth="1"/>
    <col min="12295" max="12295" width="0.42578125" style="30" customWidth="1"/>
    <col min="12296" max="12296" width="12.42578125" style="30" customWidth="1"/>
    <col min="12297" max="12297" width="0.42578125" style="30" customWidth="1"/>
    <col min="12298" max="12298" width="11.42578125" style="30" customWidth="1"/>
    <col min="12299" max="12299" width="0.42578125" style="30" customWidth="1"/>
    <col min="12300" max="12300" width="12.42578125" style="30" customWidth="1"/>
    <col min="12301" max="12301" width="0.42578125" style="30" customWidth="1"/>
    <col min="12302" max="12302" width="10.42578125" style="30" customWidth="1"/>
    <col min="12303" max="12303" width="0.42578125" style="30" customWidth="1"/>
    <col min="12304" max="12304" width="11.42578125" style="30" customWidth="1"/>
    <col min="12305" max="12305" width="0.42578125" style="30" customWidth="1"/>
    <col min="12306" max="12306" width="10.42578125" style="30" customWidth="1"/>
    <col min="12307" max="12307" width="0.42578125" style="30" customWidth="1"/>
    <col min="12308" max="12308" width="10.5703125" style="30" customWidth="1"/>
    <col min="12309" max="12309" width="0.42578125" style="30" customWidth="1"/>
    <col min="12310" max="12310" width="12.42578125" style="30" customWidth="1"/>
    <col min="12311" max="12311" width="0.42578125" style="30" customWidth="1"/>
    <col min="12312" max="12312" width="10.5703125" style="30" customWidth="1"/>
    <col min="12313" max="12313" width="12.42578125" style="30" bestFit="1" customWidth="1"/>
    <col min="12314" max="12540" width="10.42578125" style="30"/>
    <col min="12541" max="12541" width="33.5703125" style="30" customWidth="1"/>
    <col min="12542" max="12542" width="10.42578125" style="30" customWidth="1"/>
    <col min="12543" max="12543" width="0.42578125" style="30" customWidth="1"/>
    <col min="12544" max="12544" width="12" style="30" customWidth="1"/>
    <col min="12545" max="12545" width="0.42578125" style="30" customWidth="1"/>
    <col min="12546" max="12546" width="10.42578125" style="30" customWidth="1"/>
    <col min="12547" max="12547" width="0.42578125" style="30" customWidth="1"/>
    <col min="12548" max="12548" width="9.42578125" style="30" customWidth="1"/>
    <col min="12549" max="12549" width="0.42578125" style="30" customWidth="1"/>
    <col min="12550" max="12550" width="11" style="30" customWidth="1"/>
    <col min="12551" max="12551" width="0.42578125" style="30" customWidth="1"/>
    <col min="12552" max="12552" width="12.42578125" style="30" customWidth="1"/>
    <col min="12553" max="12553" width="0.42578125" style="30" customWidth="1"/>
    <col min="12554" max="12554" width="11.42578125" style="30" customWidth="1"/>
    <col min="12555" max="12555" width="0.42578125" style="30" customWidth="1"/>
    <col min="12556" max="12556" width="12.42578125" style="30" customWidth="1"/>
    <col min="12557" max="12557" width="0.42578125" style="30" customWidth="1"/>
    <col min="12558" max="12558" width="10.42578125" style="30" customWidth="1"/>
    <col min="12559" max="12559" width="0.42578125" style="30" customWidth="1"/>
    <col min="12560" max="12560" width="11.42578125" style="30" customWidth="1"/>
    <col min="12561" max="12561" width="0.42578125" style="30" customWidth="1"/>
    <col min="12562" max="12562" width="10.42578125" style="30" customWidth="1"/>
    <col min="12563" max="12563" width="0.42578125" style="30" customWidth="1"/>
    <col min="12564" max="12564" width="10.5703125" style="30" customWidth="1"/>
    <col min="12565" max="12565" width="0.42578125" style="30" customWidth="1"/>
    <col min="12566" max="12566" width="12.42578125" style="30" customWidth="1"/>
    <col min="12567" max="12567" width="0.42578125" style="30" customWidth="1"/>
    <col min="12568" max="12568" width="10.5703125" style="30" customWidth="1"/>
    <col min="12569" max="12569" width="12.42578125" style="30" bestFit="1" customWidth="1"/>
    <col min="12570" max="12796" width="10.42578125" style="30"/>
    <col min="12797" max="12797" width="33.5703125" style="30" customWidth="1"/>
    <col min="12798" max="12798" width="10.42578125" style="30" customWidth="1"/>
    <col min="12799" max="12799" width="0.42578125" style="30" customWidth="1"/>
    <col min="12800" max="12800" width="12" style="30" customWidth="1"/>
    <col min="12801" max="12801" width="0.42578125" style="30" customWidth="1"/>
    <col min="12802" max="12802" width="10.42578125" style="30" customWidth="1"/>
    <col min="12803" max="12803" width="0.42578125" style="30" customWidth="1"/>
    <col min="12804" max="12804" width="9.42578125" style="30" customWidth="1"/>
    <col min="12805" max="12805" width="0.42578125" style="30" customWidth="1"/>
    <col min="12806" max="12806" width="11" style="30" customWidth="1"/>
    <col min="12807" max="12807" width="0.42578125" style="30" customWidth="1"/>
    <col min="12808" max="12808" width="12.42578125" style="30" customWidth="1"/>
    <col min="12809" max="12809" width="0.42578125" style="30" customWidth="1"/>
    <col min="12810" max="12810" width="11.42578125" style="30" customWidth="1"/>
    <col min="12811" max="12811" width="0.42578125" style="30" customWidth="1"/>
    <col min="12812" max="12812" width="12.42578125" style="30" customWidth="1"/>
    <col min="12813" max="12813" width="0.42578125" style="30" customWidth="1"/>
    <col min="12814" max="12814" width="10.42578125" style="30" customWidth="1"/>
    <col min="12815" max="12815" width="0.42578125" style="30" customWidth="1"/>
    <col min="12816" max="12816" width="11.42578125" style="30" customWidth="1"/>
    <col min="12817" max="12817" width="0.42578125" style="30" customWidth="1"/>
    <col min="12818" max="12818" width="10.42578125" style="30" customWidth="1"/>
    <col min="12819" max="12819" width="0.42578125" style="30" customWidth="1"/>
    <col min="12820" max="12820" width="10.5703125" style="30" customWidth="1"/>
    <col min="12821" max="12821" width="0.42578125" style="30" customWidth="1"/>
    <col min="12822" max="12822" width="12.42578125" style="30" customWidth="1"/>
    <col min="12823" max="12823" width="0.42578125" style="30" customWidth="1"/>
    <col min="12824" max="12824" width="10.5703125" style="30" customWidth="1"/>
    <col min="12825" max="12825" width="12.42578125" style="30" bestFit="1" customWidth="1"/>
    <col min="12826" max="13052" width="10.42578125" style="30"/>
    <col min="13053" max="13053" width="33.5703125" style="30" customWidth="1"/>
    <col min="13054" max="13054" width="10.42578125" style="30" customWidth="1"/>
    <col min="13055" max="13055" width="0.42578125" style="30" customWidth="1"/>
    <col min="13056" max="13056" width="12" style="30" customWidth="1"/>
    <col min="13057" max="13057" width="0.42578125" style="30" customWidth="1"/>
    <col min="13058" max="13058" width="10.42578125" style="30" customWidth="1"/>
    <col min="13059" max="13059" width="0.42578125" style="30" customWidth="1"/>
    <col min="13060" max="13060" width="9.42578125" style="30" customWidth="1"/>
    <col min="13061" max="13061" width="0.42578125" style="30" customWidth="1"/>
    <col min="13062" max="13062" width="11" style="30" customWidth="1"/>
    <col min="13063" max="13063" width="0.42578125" style="30" customWidth="1"/>
    <col min="13064" max="13064" width="12.42578125" style="30" customWidth="1"/>
    <col min="13065" max="13065" width="0.42578125" style="30" customWidth="1"/>
    <col min="13066" max="13066" width="11.42578125" style="30" customWidth="1"/>
    <col min="13067" max="13067" width="0.42578125" style="30" customWidth="1"/>
    <col min="13068" max="13068" width="12.42578125" style="30" customWidth="1"/>
    <col min="13069" max="13069" width="0.42578125" style="30" customWidth="1"/>
    <col min="13070" max="13070" width="10.42578125" style="30" customWidth="1"/>
    <col min="13071" max="13071" width="0.42578125" style="30" customWidth="1"/>
    <col min="13072" max="13072" width="11.42578125" style="30" customWidth="1"/>
    <col min="13073" max="13073" width="0.42578125" style="30" customWidth="1"/>
    <col min="13074" max="13074" width="10.42578125" style="30" customWidth="1"/>
    <col min="13075" max="13075" width="0.42578125" style="30" customWidth="1"/>
    <col min="13076" max="13076" width="10.5703125" style="30" customWidth="1"/>
    <col min="13077" max="13077" width="0.42578125" style="30" customWidth="1"/>
    <col min="13078" max="13078" width="12.42578125" style="30" customWidth="1"/>
    <col min="13079" max="13079" width="0.42578125" style="30" customWidth="1"/>
    <col min="13080" max="13080" width="10.5703125" style="30" customWidth="1"/>
    <col min="13081" max="13081" width="12.42578125" style="30" bestFit="1" customWidth="1"/>
    <col min="13082" max="13308" width="10.42578125" style="30"/>
    <col min="13309" max="13309" width="33.5703125" style="30" customWidth="1"/>
    <col min="13310" max="13310" width="10.42578125" style="30" customWidth="1"/>
    <col min="13311" max="13311" width="0.42578125" style="30" customWidth="1"/>
    <col min="13312" max="13312" width="12" style="30" customWidth="1"/>
    <col min="13313" max="13313" width="0.42578125" style="30" customWidth="1"/>
    <col min="13314" max="13314" width="10.42578125" style="30" customWidth="1"/>
    <col min="13315" max="13315" width="0.42578125" style="30" customWidth="1"/>
    <col min="13316" max="13316" width="9.42578125" style="30" customWidth="1"/>
    <col min="13317" max="13317" width="0.42578125" style="30" customWidth="1"/>
    <col min="13318" max="13318" width="11" style="30" customWidth="1"/>
    <col min="13319" max="13319" width="0.42578125" style="30" customWidth="1"/>
    <col min="13320" max="13320" width="12.42578125" style="30" customWidth="1"/>
    <col min="13321" max="13321" width="0.42578125" style="30" customWidth="1"/>
    <col min="13322" max="13322" width="11.42578125" style="30" customWidth="1"/>
    <col min="13323" max="13323" width="0.42578125" style="30" customWidth="1"/>
    <col min="13324" max="13324" width="12.42578125" style="30" customWidth="1"/>
    <col min="13325" max="13325" width="0.42578125" style="30" customWidth="1"/>
    <col min="13326" max="13326" width="10.42578125" style="30" customWidth="1"/>
    <col min="13327" max="13327" width="0.42578125" style="30" customWidth="1"/>
    <col min="13328" max="13328" width="11.42578125" style="30" customWidth="1"/>
    <col min="13329" max="13329" width="0.42578125" style="30" customWidth="1"/>
    <col min="13330" max="13330" width="10.42578125" style="30" customWidth="1"/>
    <col min="13331" max="13331" width="0.42578125" style="30" customWidth="1"/>
    <col min="13332" max="13332" width="10.5703125" style="30" customWidth="1"/>
    <col min="13333" max="13333" width="0.42578125" style="30" customWidth="1"/>
    <col min="13334" max="13334" width="12.42578125" style="30" customWidth="1"/>
    <col min="13335" max="13335" width="0.42578125" style="30" customWidth="1"/>
    <col min="13336" max="13336" width="10.5703125" style="30" customWidth="1"/>
    <col min="13337" max="13337" width="12.42578125" style="30" bestFit="1" customWidth="1"/>
    <col min="13338" max="13564" width="10.42578125" style="30"/>
    <col min="13565" max="13565" width="33.5703125" style="30" customWidth="1"/>
    <col min="13566" max="13566" width="10.42578125" style="30" customWidth="1"/>
    <col min="13567" max="13567" width="0.42578125" style="30" customWidth="1"/>
    <col min="13568" max="13568" width="12" style="30" customWidth="1"/>
    <col min="13569" max="13569" width="0.42578125" style="30" customWidth="1"/>
    <col min="13570" max="13570" width="10.42578125" style="30" customWidth="1"/>
    <col min="13571" max="13571" width="0.42578125" style="30" customWidth="1"/>
    <col min="13572" max="13572" width="9.42578125" style="30" customWidth="1"/>
    <col min="13573" max="13573" width="0.42578125" style="30" customWidth="1"/>
    <col min="13574" max="13574" width="11" style="30" customWidth="1"/>
    <col min="13575" max="13575" width="0.42578125" style="30" customWidth="1"/>
    <col min="13576" max="13576" width="12.42578125" style="30" customWidth="1"/>
    <col min="13577" max="13577" width="0.42578125" style="30" customWidth="1"/>
    <col min="13578" max="13578" width="11.42578125" style="30" customWidth="1"/>
    <col min="13579" max="13579" width="0.42578125" style="30" customWidth="1"/>
    <col min="13580" max="13580" width="12.42578125" style="30" customWidth="1"/>
    <col min="13581" max="13581" width="0.42578125" style="30" customWidth="1"/>
    <col min="13582" max="13582" width="10.42578125" style="30" customWidth="1"/>
    <col min="13583" max="13583" width="0.42578125" style="30" customWidth="1"/>
    <col min="13584" max="13584" width="11.42578125" style="30" customWidth="1"/>
    <col min="13585" max="13585" width="0.42578125" style="30" customWidth="1"/>
    <col min="13586" max="13586" width="10.42578125" style="30" customWidth="1"/>
    <col min="13587" max="13587" width="0.42578125" style="30" customWidth="1"/>
    <col min="13588" max="13588" width="10.5703125" style="30" customWidth="1"/>
    <col min="13589" max="13589" width="0.42578125" style="30" customWidth="1"/>
    <col min="13590" max="13590" width="12.42578125" style="30" customWidth="1"/>
    <col min="13591" max="13591" width="0.42578125" style="30" customWidth="1"/>
    <col min="13592" max="13592" width="10.5703125" style="30" customWidth="1"/>
    <col min="13593" max="13593" width="12.42578125" style="30" bestFit="1" customWidth="1"/>
    <col min="13594" max="13820" width="10.42578125" style="30"/>
    <col min="13821" max="13821" width="33.5703125" style="30" customWidth="1"/>
    <col min="13822" max="13822" width="10.42578125" style="30" customWidth="1"/>
    <col min="13823" max="13823" width="0.42578125" style="30" customWidth="1"/>
    <col min="13824" max="13824" width="12" style="30" customWidth="1"/>
    <col min="13825" max="13825" width="0.42578125" style="30" customWidth="1"/>
    <col min="13826" max="13826" width="10.42578125" style="30" customWidth="1"/>
    <col min="13827" max="13827" width="0.42578125" style="30" customWidth="1"/>
    <col min="13828" max="13828" width="9.42578125" style="30" customWidth="1"/>
    <col min="13829" max="13829" width="0.42578125" style="30" customWidth="1"/>
    <col min="13830" max="13830" width="11" style="30" customWidth="1"/>
    <col min="13831" max="13831" width="0.42578125" style="30" customWidth="1"/>
    <col min="13832" max="13832" width="12.42578125" style="30" customWidth="1"/>
    <col min="13833" max="13833" width="0.42578125" style="30" customWidth="1"/>
    <col min="13834" max="13834" width="11.42578125" style="30" customWidth="1"/>
    <col min="13835" max="13835" width="0.42578125" style="30" customWidth="1"/>
    <col min="13836" max="13836" width="12.42578125" style="30" customWidth="1"/>
    <col min="13837" max="13837" width="0.42578125" style="30" customWidth="1"/>
    <col min="13838" max="13838" width="10.42578125" style="30" customWidth="1"/>
    <col min="13839" max="13839" width="0.42578125" style="30" customWidth="1"/>
    <col min="13840" max="13840" width="11.42578125" style="30" customWidth="1"/>
    <col min="13841" max="13841" width="0.42578125" style="30" customWidth="1"/>
    <col min="13842" max="13842" width="10.42578125" style="30" customWidth="1"/>
    <col min="13843" max="13843" width="0.42578125" style="30" customWidth="1"/>
    <col min="13844" max="13844" width="10.5703125" style="30" customWidth="1"/>
    <col min="13845" max="13845" width="0.42578125" style="30" customWidth="1"/>
    <col min="13846" max="13846" width="12.42578125" style="30" customWidth="1"/>
    <col min="13847" max="13847" width="0.42578125" style="30" customWidth="1"/>
    <col min="13848" max="13848" width="10.5703125" style="30" customWidth="1"/>
    <col min="13849" max="13849" width="12.42578125" style="30" bestFit="1" customWidth="1"/>
    <col min="13850" max="14076" width="10.42578125" style="30"/>
    <col min="14077" max="14077" width="33.5703125" style="30" customWidth="1"/>
    <col min="14078" max="14078" width="10.42578125" style="30" customWidth="1"/>
    <col min="14079" max="14079" width="0.42578125" style="30" customWidth="1"/>
    <col min="14080" max="14080" width="12" style="30" customWidth="1"/>
    <col min="14081" max="14081" width="0.42578125" style="30" customWidth="1"/>
    <col min="14082" max="14082" width="10.42578125" style="30" customWidth="1"/>
    <col min="14083" max="14083" width="0.42578125" style="30" customWidth="1"/>
    <col min="14084" max="14084" width="9.42578125" style="30" customWidth="1"/>
    <col min="14085" max="14085" width="0.42578125" style="30" customWidth="1"/>
    <col min="14086" max="14086" width="11" style="30" customWidth="1"/>
    <col min="14087" max="14087" width="0.42578125" style="30" customWidth="1"/>
    <col min="14088" max="14088" width="12.42578125" style="30" customWidth="1"/>
    <col min="14089" max="14089" width="0.42578125" style="30" customWidth="1"/>
    <col min="14090" max="14090" width="11.42578125" style="30" customWidth="1"/>
    <col min="14091" max="14091" width="0.42578125" style="30" customWidth="1"/>
    <col min="14092" max="14092" width="12.42578125" style="30" customWidth="1"/>
    <col min="14093" max="14093" width="0.42578125" style="30" customWidth="1"/>
    <col min="14094" max="14094" width="10.42578125" style="30" customWidth="1"/>
    <col min="14095" max="14095" width="0.42578125" style="30" customWidth="1"/>
    <col min="14096" max="14096" width="11.42578125" style="30" customWidth="1"/>
    <col min="14097" max="14097" width="0.42578125" style="30" customWidth="1"/>
    <col min="14098" max="14098" width="10.42578125" style="30" customWidth="1"/>
    <col min="14099" max="14099" width="0.42578125" style="30" customWidth="1"/>
    <col min="14100" max="14100" width="10.5703125" style="30" customWidth="1"/>
    <col min="14101" max="14101" width="0.42578125" style="30" customWidth="1"/>
    <col min="14102" max="14102" width="12.42578125" style="30" customWidth="1"/>
    <col min="14103" max="14103" width="0.42578125" style="30" customWidth="1"/>
    <col min="14104" max="14104" width="10.5703125" style="30" customWidth="1"/>
    <col min="14105" max="14105" width="12.42578125" style="30" bestFit="1" customWidth="1"/>
    <col min="14106" max="14332" width="10.42578125" style="30"/>
    <col min="14333" max="14333" width="33.5703125" style="30" customWidth="1"/>
    <col min="14334" max="14334" width="10.42578125" style="30" customWidth="1"/>
    <col min="14335" max="14335" width="0.42578125" style="30" customWidth="1"/>
    <col min="14336" max="14336" width="12" style="30" customWidth="1"/>
    <col min="14337" max="14337" width="0.42578125" style="30" customWidth="1"/>
    <col min="14338" max="14338" width="10.42578125" style="30" customWidth="1"/>
    <col min="14339" max="14339" width="0.42578125" style="30" customWidth="1"/>
    <col min="14340" max="14340" width="9.42578125" style="30" customWidth="1"/>
    <col min="14341" max="14341" width="0.42578125" style="30" customWidth="1"/>
    <col min="14342" max="14342" width="11" style="30" customWidth="1"/>
    <col min="14343" max="14343" width="0.42578125" style="30" customWidth="1"/>
    <col min="14344" max="14344" width="12.42578125" style="30" customWidth="1"/>
    <col min="14345" max="14345" width="0.42578125" style="30" customWidth="1"/>
    <col min="14346" max="14346" width="11.42578125" style="30" customWidth="1"/>
    <col min="14347" max="14347" width="0.42578125" style="30" customWidth="1"/>
    <col min="14348" max="14348" width="12.42578125" style="30" customWidth="1"/>
    <col min="14349" max="14349" width="0.42578125" style="30" customWidth="1"/>
    <col min="14350" max="14350" width="10.42578125" style="30" customWidth="1"/>
    <col min="14351" max="14351" width="0.42578125" style="30" customWidth="1"/>
    <col min="14352" max="14352" width="11.42578125" style="30" customWidth="1"/>
    <col min="14353" max="14353" width="0.42578125" style="30" customWidth="1"/>
    <col min="14354" max="14354" width="10.42578125" style="30" customWidth="1"/>
    <col min="14355" max="14355" width="0.42578125" style="30" customWidth="1"/>
    <col min="14356" max="14356" width="10.5703125" style="30" customWidth="1"/>
    <col min="14357" max="14357" width="0.42578125" style="30" customWidth="1"/>
    <col min="14358" max="14358" width="12.42578125" style="30" customWidth="1"/>
    <col min="14359" max="14359" width="0.42578125" style="30" customWidth="1"/>
    <col min="14360" max="14360" width="10.5703125" style="30" customWidth="1"/>
    <col min="14361" max="14361" width="12.42578125" style="30" bestFit="1" customWidth="1"/>
    <col min="14362" max="14588" width="10.42578125" style="30"/>
    <col min="14589" max="14589" width="33.5703125" style="30" customWidth="1"/>
    <col min="14590" max="14590" width="10.42578125" style="30" customWidth="1"/>
    <col min="14591" max="14591" width="0.42578125" style="30" customWidth="1"/>
    <col min="14592" max="14592" width="12" style="30" customWidth="1"/>
    <col min="14593" max="14593" width="0.42578125" style="30" customWidth="1"/>
    <col min="14594" max="14594" width="10.42578125" style="30" customWidth="1"/>
    <col min="14595" max="14595" width="0.42578125" style="30" customWidth="1"/>
    <col min="14596" max="14596" width="9.42578125" style="30" customWidth="1"/>
    <col min="14597" max="14597" width="0.42578125" style="30" customWidth="1"/>
    <col min="14598" max="14598" width="11" style="30" customWidth="1"/>
    <col min="14599" max="14599" width="0.42578125" style="30" customWidth="1"/>
    <col min="14600" max="14600" width="12.42578125" style="30" customWidth="1"/>
    <col min="14601" max="14601" width="0.42578125" style="30" customWidth="1"/>
    <col min="14602" max="14602" width="11.42578125" style="30" customWidth="1"/>
    <col min="14603" max="14603" width="0.42578125" style="30" customWidth="1"/>
    <col min="14604" max="14604" width="12.42578125" style="30" customWidth="1"/>
    <col min="14605" max="14605" width="0.42578125" style="30" customWidth="1"/>
    <col min="14606" max="14606" width="10.42578125" style="30" customWidth="1"/>
    <col min="14607" max="14607" width="0.42578125" style="30" customWidth="1"/>
    <col min="14608" max="14608" width="11.42578125" style="30" customWidth="1"/>
    <col min="14609" max="14609" width="0.42578125" style="30" customWidth="1"/>
    <col min="14610" max="14610" width="10.42578125" style="30" customWidth="1"/>
    <col min="14611" max="14611" width="0.42578125" style="30" customWidth="1"/>
    <col min="14612" max="14612" width="10.5703125" style="30" customWidth="1"/>
    <col min="14613" max="14613" width="0.42578125" style="30" customWidth="1"/>
    <col min="14614" max="14614" width="12.42578125" style="30" customWidth="1"/>
    <col min="14615" max="14615" width="0.42578125" style="30" customWidth="1"/>
    <col min="14616" max="14616" width="10.5703125" style="30" customWidth="1"/>
    <col min="14617" max="14617" width="12.42578125" style="30" bestFit="1" customWidth="1"/>
    <col min="14618" max="14844" width="10.42578125" style="30"/>
    <col min="14845" max="14845" width="33.5703125" style="30" customWidth="1"/>
    <col min="14846" max="14846" width="10.42578125" style="30" customWidth="1"/>
    <col min="14847" max="14847" width="0.42578125" style="30" customWidth="1"/>
    <col min="14848" max="14848" width="12" style="30" customWidth="1"/>
    <col min="14849" max="14849" width="0.42578125" style="30" customWidth="1"/>
    <col min="14850" max="14850" width="10.42578125" style="30" customWidth="1"/>
    <col min="14851" max="14851" width="0.42578125" style="30" customWidth="1"/>
    <col min="14852" max="14852" width="9.42578125" style="30" customWidth="1"/>
    <col min="14853" max="14853" width="0.42578125" style="30" customWidth="1"/>
    <col min="14854" max="14854" width="11" style="30" customWidth="1"/>
    <col min="14855" max="14855" width="0.42578125" style="30" customWidth="1"/>
    <col min="14856" max="14856" width="12.42578125" style="30" customWidth="1"/>
    <col min="14857" max="14857" width="0.42578125" style="30" customWidth="1"/>
    <col min="14858" max="14858" width="11.42578125" style="30" customWidth="1"/>
    <col min="14859" max="14859" width="0.42578125" style="30" customWidth="1"/>
    <col min="14860" max="14860" width="12.42578125" style="30" customWidth="1"/>
    <col min="14861" max="14861" width="0.42578125" style="30" customWidth="1"/>
    <col min="14862" max="14862" width="10.42578125" style="30" customWidth="1"/>
    <col min="14863" max="14863" width="0.42578125" style="30" customWidth="1"/>
    <col min="14864" max="14864" width="11.42578125" style="30" customWidth="1"/>
    <col min="14865" max="14865" width="0.42578125" style="30" customWidth="1"/>
    <col min="14866" max="14866" width="10.42578125" style="30" customWidth="1"/>
    <col min="14867" max="14867" width="0.42578125" style="30" customWidth="1"/>
    <col min="14868" max="14868" width="10.5703125" style="30" customWidth="1"/>
    <col min="14869" max="14869" width="0.42578125" style="30" customWidth="1"/>
    <col min="14870" max="14870" width="12.42578125" style="30" customWidth="1"/>
    <col min="14871" max="14871" width="0.42578125" style="30" customWidth="1"/>
    <col min="14872" max="14872" width="10.5703125" style="30" customWidth="1"/>
    <col min="14873" max="14873" width="12.42578125" style="30" bestFit="1" customWidth="1"/>
    <col min="14874" max="15100" width="10.42578125" style="30"/>
    <col min="15101" max="15101" width="33.5703125" style="30" customWidth="1"/>
    <col min="15102" max="15102" width="10.42578125" style="30" customWidth="1"/>
    <col min="15103" max="15103" width="0.42578125" style="30" customWidth="1"/>
    <col min="15104" max="15104" width="12" style="30" customWidth="1"/>
    <col min="15105" max="15105" width="0.42578125" style="30" customWidth="1"/>
    <col min="15106" max="15106" width="10.42578125" style="30" customWidth="1"/>
    <col min="15107" max="15107" width="0.42578125" style="30" customWidth="1"/>
    <col min="15108" max="15108" width="9.42578125" style="30" customWidth="1"/>
    <col min="15109" max="15109" width="0.42578125" style="30" customWidth="1"/>
    <col min="15110" max="15110" width="11" style="30" customWidth="1"/>
    <col min="15111" max="15111" width="0.42578125" style="30" customWidth="1"/>
    <col min="15112" max="15112" width="12.42578125" style="30" customWidth="1"/>
    <col min="15113" max="15113" width="0.42578125" style="30" customWidth="1"/>
    <col min="15114" max="15114" width="11.42578125" style="30" customWidth="1"/>
    <col min="15115" max="15115" width="0.42578125" style="30" customWidth="1"/>
    <col min="15116" max="15116" width="12.42578125" style="30" customWidth="1"/>
    <col min="15117" max="15117" width="0.42578125" style="30" customWidth="1"/>
    <col min="15118" max="15118" width="10.42578125" style="30" customWidth="1"/>
    <col min="15119" max="15119" width="0.42578125" style="30" customWidth="1"/>
    <col min="15120" max="15120" width="11.42578125" style="30" customWidth="1"/>
    <col min="15121" max="15121" width="0.42578125" style="30" customWidth="1"/>
    <col min="15122" max="15122" width="10.42578125" style="30" customWidth="1"/>
    <col min="15123" max="15123" width="0.42578125" style="30" customWidth="1"/>
    <col min="15124" max="15124" width="10.5703125" style="30" customWidth="1"/>
    <col min="15125" max="15125" width="0.42578125" style="30" customWidth="1"/>
    <col min="15126" max="15126" width="12.42578125" style="30" customWidth="1"/>
    <col min="15127" max="15127" width="0.42578125" style="30" customWidth="1"/>
    <col min="15128" max="15128" width="10.5703125" style="30" customWidth="1"/>
    <col min="15129" max="15129" width="12.42578125" style="30" bestFit="1" customWidth="1"/>
    <col min="15130" max="15356" width="10.42578125" style="30"/>
    <col min="15357" max="15357" width="33.5703125" style="30" customWidth="1"/>
    <col min="15358" max="15358" width="10.42578125" style="30" customWidth="1"/>
    <col min="15359" max="15359" width="0.42578125" style="30" customWidth="1"/>
    <col min="15360" max="15360" width="12" style="30" customWidth="1"/>
    <col min="15361" max="15361" width="0.42578125" style="30" customWidth="1"/>
    <col min="15362" max="15362" width="10.42578125" style="30" customWidth="1"/>
    <col min="15363" max="15363" width="0.42578125" style="30" customWidth="1"/>
    <col min="15364" max="15364" width="9.42578125" style="30" customWidth="1"/>
    <col min="15365" max="15365" width="0.42578125" style="30" customWidth="1"/>
    <col min="15366" max="15366" width="11" style="30" customWidth="1"/>
    <col min="15367" max="15367" width="0.42578125" style="30" customWidth="1"/>
    <col min="15368" max="15368" width="12.42578125" style="30" customWidth="1"/>
    <col min="15369" max="15369" width="0.42578125" style="30" customWidth="1"/>
    <col min="15370" max="15370" width="11.42578125" style="30" customWidth="1"/>
    <col min="15371" max="15371" width="0.42578125" style="30" customWidth="1"/>
    <col min="15372" max="15372" width="12.42578125" style="30" customWidth="1"/>
    <col min="15373" max="15373" width="0.42578125" style="30" customWidth="1"/>
    <col min="15374" max="15374" width="10.42578125" style="30" customWidth="1"/>
    <col min="15375" max="15375" width="0.42578125" style="30" customWidth="1"/>
    <col min="15376" max="15376" width="11.42578125" style="30" customWidth="1"/>
    <col min="15377" max="15377" width="0.42578125" style="30" customWidth="1"/>
    <col min="15378" max="15378" width="10.42578125" style="30" customWidth="1"/>
    <col min="15379" max="15379" width="0.42578125" style="30" customWidth="1"/>
    <col min="15380" max="15380" width="10.5703125" style="30" customWidth="1"/>
    <col min="15381" max="15381" width="0.42578125" style="30" customWidth="1"/>
    <col min="15382" max="15382" width="12.42578125" style="30" customWidth="1"/>
    <col min="15383" max="15383" width="0.42578125" style="30" customWidth="1"/>
    <col min="15384" max="15384" width="10.5703125" style="30" customWidth="1"/>
    <col min="15385" max="15385" width="12.42578125" style="30" bestFit="1" customWidth="1"/>
    <col min="15386" max="15612" width="10.42578125" style="30"/>
    <col min="15613" max="15613" width="33.5703125" style="30" customWidth="1"/>
    <col min="15614" max="15614" width="10.42578125" style="30" customWidth="1"/>
    <col min="15615" max="15615" width="0.42578125" style="30" customWidth="1"/>
    <col min="15616" max="15616" width="12" style="30" customWidth="1"/>
    <col min="15617" max="15617" width="0.42578125" style="30" customWidth="1"/>
    <col min="15618" max="15618" width="10.42578125" style="30" customWidth="1"/>
    <col min="15619" max="15619" width="0.42578125" style="30" customWidth="1"/>
    <col min="15620" max="15620" width="9.42578125" style="30" customWidth="1"/>
    <col min="15621" max="15621" width="0.42578125" style="30" customWidth="1"/>
    <col min="15622" max="15622" width="11" style="30" customWidth="1"/>
    <col min="15623" max="15623" width="0.42578125" style="30" customWidth="1"/>
    <col min="15624" max="15624" width="12.42578125" style="30" customWidth="1"/>
    <col min="15625" max="15625" width="0.42578125" style="30" customWidth="1"/>
    <col min="15626" max="15626" width="11.42578125" style="30" customWidth="1"/>
    <col min="15627" max="15627" width="0.42578125" style="30" customWidth="1"/>
    <col min="15628" max="15628" width="12.42578125" style="30" customWidth="1"/>
    <col min="15629" max="15629" width="0.42578125" style="30" customWidth="1"/>
    <col min="15630" max="15630" width="10.42578125" style="30" customWidth="1"/>
    <col min="15631" max="15631" width="0.42578125" style="30" customWidth="1"/>
    <col min="15632" max="15632" width="11.42578125" style="30" customWidth="1"/>
    <col min="15633" max="15633" width="0.42578125" style="30" customWidth="1"/>
    <col min="15634" max="15634" width="10.42578125" style="30" customWidth="1"/>
    <col min="15635" max="15635" width="0.42578125" style="30" customWidth="1"/>
    <col min="15636" max="15636" width="10.5703125" style="30" customWidth="1"/>
    <col min="15637" max="15637" width="0.42578125" style="30" customWidth="1"/>
    <col min="15638" max="15638" width="12.42578125" style="30" customWidth="1"/>
    <col min="15639" max="15639" width="0.42578125" style="30" customWidth="1"/>
    <col min="15640" max="15640" width="10.5703125" style="30" customWidth="1"/>
    <col min="15641" max="15641" width="12.42578125" style="30" bestFit="1" customWidth="1"/>
    <col min="15642" max="15868" width="10.42578125" style="30"/>
    <col min="15869" max="15869" width="33.5703125" style="30" customWidth="1"/>
    <col min="15870" max="15870" width="10.42578125" style="30" customWidth="1"/>
    <col min="15871" max="15871" width="0.42578125" style="30" customWidth="1"/>
    <col min="15872" max="15872" width="12" style="30" customWidth="1"/>
    <col min="15873" max="15873" width="0.42578125" style="30" customWidth="1"/>
    <col min="15874" max="15874" width="10.42578125" style="30" customWidth="1"/>
    <col min="15875" max="15875" width="0.42578125" style="30" customWidth="1"/>
    <col min="15876" max="15876" width="9.42578125" style="30" customWidth="1"/>
    <col min="15877" max="15877" width="0.42578125" style="30" customWidth="1"/>
    <col min="15878" max="15878" width="11" style="30" customWidth="1"/>
    <col min="15879" max="15879" width="0.42578125" style="30" customWidth="1"/>
    <col min="15880" max="15880" width="12.42578125" style="30" customWidth="1"/>
    <col min="15881" max="15881" width="0.42578125" style="30" customWidth="1"/>
    <col min="15882" max="15882" width="11.42578125" style="30" customWidth="1"/>
    <col min="15883" max="15883" width="0.42578125" style="30" customWidth="1"/>
    <col min="15884" max="15884" width="12.42578125" style="30" customWidth="1"/>
    <col min="15885" max="15885" width="0.42578125" style="30" customWidth="1"/>
    <col min="15886" max="15886" width="10.42578125" style="30" customWidth="1"/>
    <col min="15887" max="15887" width="0.42578125" style="30" customWidth="1"/>
    <col min="15888" max="15888" width="11.42578125" style="30" customWidth="1"/>
    <col min="15889" max="15889" width="0.42578125" style="30" customWidth="1"/>
    <col min="15890" max="15890" width="10.42578125" style="30" customWidth="1"/>
    <col min="15891" max="15891" width="0.42578125" style="30" customWidth="1"/>
    <col min="15892" max="15892" width="10.5703125" style="30" customWidth="1"/>
    <col min="15893" max="15893" width="0.42578125" style="30" customWidth="1"/>
    <col min="15894" max="15894" width="12.42578125" style="30" customWidth="1"/>
    <col min="15895" max="15895" width="0.42578125" style="30" customWidth="1"/>
    <col min="15896" max="15896" width="10.5703125" style="30" customWidth="1"/>
    <col min="15897" max="15897" width="12.42578125" style="30" bestFit="1" customWidth="1"/>
    <col min="15898" max="16124" width="10.42578125" style="30"/>
    <col min="16125" max="16125" width="33.5703125" style="30" customWidth="1"/>
    <col min="16126" max="16126" width="10.42578125" style="30" customWidth="1"/>
    <col min="16127" max="16127" width="0.42578125" style="30" customWidth="1"/>
    <col min="16128" max="16128" width="12" style="30" customWidth="1"/>
    <col min="16129" max="16129" width="0.42578125" style="30" customWidth="1"/>
    <col min="16130" max="16130" width="10.42578125" style="30" customWidth="1"/>
    <col min="16131" max="16131" width="0.42578125" style="30" customWidth="1"/>
    <col min="16132" max="16132" width="9.42578125" style="30" customWidth="1"/>
    <col min="16133" max="16133" width="0.42578125" style="30" customWidth="1"/>
    <col min="16134" max="16134" width="11" style="30" customWidth="1"/>
    <col min="16135" max="16135" width="0.42578125" style="30" customWidth="1"/>
    <col min="16136" max="16136" width="12.42578125" style="30" customWidth="1"/>
    <col min="16137" max="16137" width="0.42578125" style="30" customWidth="1"/>
    <col min="16138" max="16138" width="11.42578125" style="30" customWidth="1"/>
    <col min="16139" max="16139" width="0.42578125" style="30" customWidth="1"/>
    <col min="16140" max="16140" width="12.42578125" style="30" customWidth="1"/>
    <col min="16141" max="16141" width="0.42578125" style="30" customWidth="1"/>
    <col min="16142" max="16142" width="10.42578125" style="30" customWidth="1"/>
    <col min="16143" max="16143" width="0.42578125" style="30" customWidth="1"/>
    <col min="16144" max="16144" width="11.42578125" style="30" customWidth="1"/>
    <col min="16145" max="16145" width="0.42578125" style="30" customWidth="1"/>
    <col min="16146" max="16146" width="10.42578125" style="30" customWidth="1"/>
    <col min="16147" max="16147" width="0.42578125" style="30" customWidth="1"/>
    <col min="16148" max="16148" width="10.5703125" style="30" customWidth="1"/>
    <col min="16149" max="16149" width="0.42578125" style="30" customWidth="1"/>
    <col min="16150" max="16150" width="12.42578125" style="30" customWidth="1"/>
    <col min="16151" max="16151" width="0.42578125" style="30" customWidth="1"/>
    <col min="16152" max="16152" width="10.5703125" style="30" customWidth="1"/>
    <col min="16153" max="16153" width="12.42578125" style="30" bestFit="1" customWidth="1"/>
    <col min="16154" max="16384" width="10.42578125" style="30"/>
  </cols>
  <sheetData>
    <row r="1" spans="1:32" ht="16.5" customHeight="1">
      <c r="A1" s="4" t="s">
        <v>48</v>
      </c>
      <c r="B1" s="4"/>
      <c r="C1" s="4"/>
      <c r="E1" s="77"/>
      <c r="G1" s="77"/>
      <c r="I1" s="78"/>
      <c r="M1" s="78"/>
      <c r="AC1" s="78"/>
      <c r="AE1" s="78"/>
    </row>
    <row r="2" spans="1:32" ht="16.5" customHeight="1">
      <c r="A2" s="45" t="s">
        <v>131</v>
      </c>
      <c r="B2" s="45"/>
      <c r="C2" s="45"/>
      <c r="E2" s="77"/>
      <c r="G2" s="77"/>
      <c r="I2" s="77"/>
      <c r="M2" s="77"/>
      <c r="AC2" s="77"/>
      <c r="AE2" s="77"/>
    </row>
    <row r="3" spans="1:32" ht="16.5" customHeight="1">
      <c r="A3" s="46" t="s">
        <v>251</v>
      </c>
      <c r="B3" s="46"/>
      <c r="C3" s="46"/>
      <c r="D3" s="13"/>
      <c r="E3" s="79"/>
      <c r="F3" s="13"/>
      <c r="G3" s="79"/>
      <c r="H3" s="13"/>
      <c r="I3" s="80"/>
      <c r="J3" s="13"/>
      <c r="K3" s="13"/>
      <c r="L3" s="13"/>
      <c r="M3" s="80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80"/>
      <c r="AD3" s="13"/>
      <c r="AE3" s="80"/>
      <c r="AF3" s="13"/>
    </row>
    <row r="4" spans="1:32" ht="16.5" customHeight="1">
      <c r="A4" s="36"/>
      <c r="B4" s="36"/>
      <c r="C4" s="36"/>
      <c r="E4" s="77"/>
      <c r="G4" s="77"/>
      <c r="I4" s="77"/>
      <c r="M4" s="77"/>
      <c r="AC4" s="77"/>
      <c r="AE4" s="77"/>
    </row>
    <row r="5" spans="1:32" ht="16.5" customHeight="1">
      <c r="A5" s="36"/>
      <c r="B5" s="36"/>
      <c r="C5" s="36"/>
      <c r="E5" s="77"/>
      <c r="G5" s="77"/>
      <c r="I5" s="77"/>
      <c r="M5" s="77"/>
      <c r="AC5" s="77"/>
      <c r="AE5" s="77"/>
    </row>
    <row r="6" spans="1:32" s="70" customFormat="1" ht="16.5" customHeight="1">
      <c r="A6" s="81"/>
      <c r="B6" s="81"/>
      <c r="C6" s="81"/>
      <c r="D6" s="119" t="s">
        <v>132</v>
      </c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</row>
    <row r="7" spans="1:32" s="70" customFormat="1" ht="16.5" customHeight="1">
      <c r="A7" s="81"/>
      <c r="B7" s="81"/>
      <c r="C7" s="81"/>
      <c r="D7" s="121" t="s">
        <v>133</v>
      </c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50"/>
      <c r="AD7" s="50"/>
      <c r="AE7" s="50"/>
      <c r="AF7" s="50"/>
    </row>
    <row r="8" spans="1:32" s="70" customFormat="1" ht="16.5" customHeight="1">
      <c r="A8" s="81"/>
      <c r="B8" s="81"/>
      <c r="C8" s="81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120" t="s">
        <v>134</v>
      </c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23"/>
      <c r="AB8" s="82"/>
      <c r="AC8" s="50"/>
      <c r="AD8" s="50"/>
      <c r="AE8" s="50"/>
      <c r="AF8" s="50"/>
    </row>
    <row r="9" spans="1:32" s="70" customFormat="1" ht="16.5" customHeight="1">
      <c r="A9" s="81"/>
      <c r="B9" s="81"/>
      <c r="C9" s="81"/>
      <c r="D9" s="23"/>
      <c r="E9" s="23"/>
      <c r="F9" s="23"/>
      <c r="G9" s="23"/>
      <c r="H9" s="119" t="s">
        <v>85</v>
      </c>
      <c r="I9" s="119"/>
      <c r="J9" s="119"/>
      <c r="K9" s="50"/>
      <c r="L9" s="119" t="s">
        <v>86</v>
      </c>
      <c r="M9" s="119"/>
      <c r="N9" s="119"/>
      <c r="O9" s="23"/>
      <c r="P9" s="120" t="s">
        <v>118</v>
      </c>
      <c r="Q9" s="120"/>
      <c r="R9" s="120"/>
      <c r="S9" s="23"/>
      <c r="T9" s="28"/>
      <c r="U9" s="23"/>
      <c r="V9" s="28"/>
      <c r="W9" s="23"/>
      <c r="X9" s="28"/>
      <c r="Y9" s="23"/>
      <c r="Z9" s="82"/>
      <c r="AA9" s="23"/>
      <c r="AB9" s="82"/>
      <c r="AC9" s="50"/>
      <c r="AD9" s="50"/>
      <c r="AE9" s="50"/>
      <c r="AF9" s="50"/>
    </row>
    <row r="10" spans="1:32" s="70" customFormat="1" ht="16.5" customHeight="1">
      <c r="A10" s="81"/>
      <c r="B10" s="81"/>
      <c r="C10" s="81"/>
      <c r="D10" s="23"/>
      <c r="E10" s="23"/>
      <c r="F10" s="23"/>
      <c r="G10" s="23"/>
      <c r="I10" s="23"/>
      <c r="J10" s="23"/>
      <c r="K10" s="23"/>
      <c r="L10" s="23"/>
      <c r="M10" s="23"/>
      <c r="N10" s="23"/>
      <c r="O10" s="23"/>
      <c r="P10" s="28"/>
      <c r="Q10" s="82"/>
      <c r="R10" s="28" t="s">
        <v>135</v>
      </c>
      <c r="S10" s="23"/>
      <c r="T10" s="28"/>
      <c r="U10" s="23"/>
      <c r="V10" s="28"/>
      <c r="W10" s="23"/>
      <c r="X10" s="83" t="s">
        <v>136</v>
      </c>
      <c r="Y10" s="23"/>
      <c r="Z10" s="82"/>
      <c r="AA10" s="23"/>
      <c r="AB10" s="82"/>
      <c r="AC10" s="50"/>
      <c r="AD10" s="50"/>
      <c r="AE10" s="50"/>
      <c r="AF10" s="50"/>
    </row>
    <row r="11" spans="1:32" s="70" customFormat="1" ht="16.5" customHeight="1">
      <c r="A11" s="81"/>
      <c r="B11" s="81"/>
      <c r="C11" s="81"/>
      <c r="D11" s="23"/>
      <c r="E11" s="23"/>
      <c r="F11" s="23"/>
      <c r="G11" s="23"/>
      <c r="H11" s="83" t="s">
        <v>137</v>
      </c>
      <c r="I11" s="23"/>
      <c r="J11" s="28"/>
      <c r="K11" s="23"/>
      <c r="L11" s="23"/>
      <c r="M11" s="23"/>
      <c r="N11" s="23"/>
      <c r="O11" s="23"/>
      <c r="P11" s="28"/>
      <c r="Q11" s="23"/>
      <c r="R11" s="28" t="s">
        <v>138</v>
      </c>
      <c r="S11" s="23"/>
      <c r="T11" s="28" t="s">
        <v>139</v>
      </c>
      <c r="U11" s="23"/>
      <c r="V11" s="28" t="s">
        <v>140</v>
      </c>
      <c r="W11" s="23"/>
      <c r="X11" s="28" t="s">
        <v>141</v>
      </c>
      <c r="Y11" s="23"/>
      <c r="Z11" s="82"/>
      <c r="AA11" s="23"/>
      <c r="AB11" s="82"/>
      <c r="AC11" s="50"/>
      <c r="AD11" s="50"/>
      <c r="AE11" s="50"/>
      <c r="AF11" s="50"/>
    </row>
    <row r="12" spans="1:32" s="63" customFormat="1" ht="16.5" customHeight="1">
      <c r="D12" s="28" t="s">
        <v>142</v>
      </c>
      <c r="E12" s="50"/>
      <c r="F12" s="28"/>
      <c r="G12" s="50"/>
      <c r="H12" s="83" t="s">
        <v>143</v>
      </c>
      <c r="J12" s="28" t="s">
        <v>144</v>
      </c>
      <c r="O12" s="50"/>
      <c r="P12" s="28"/>
      <c r="Q12" s="50"/>
      <c r="R12" s="83" t="s">
        <v>145</v>
      </c>
      <c r="S12" s="50"/>
      <c r="T12" s="28" t="s">
        <v>146</v>
      </c>
      <c r="U12" s="50"/>
      <c r="V12" s="28" t="s">
        <v>147</v>
      </c>
      <c r="W12" s="50"/>
      <c r="X12" s="28" t="s">
        <v>148</v>
      </c>
      <c r="Y12" s="50"/>
      <c r="Z12" s="28" t="s">
        <v>149</v>
      </c>
      <c r="AA12" s="50"/>
      <c r="AB12" s="28" t="s">
        <v>150</v>
      </c>
      <c r="AC12" s="23"/>
      <c r="AD12" s="84"/>
      <c r="AE12" s="23"/>
      <c r="AF12" s="28"/>
    </row>
    <row r="13" spans="1:32" s="63" customFormat="1" ht="16.5" customHeight="1">
      <c r="D13" s="28" t="s">
        <v>151</v>
      </c>
      <c r="E13" s="29"/>
      <c r="F13" s="28"/>
      <c r="G13" s="29"/>
      <c r="H13" s="83" t="s">
        <v>152</v>
      </c>
      <c r="I13" s="29"/>
      <c r="J13" s="28" t="s">
        <v>153</v>
      </c>
      <c r="K13" s="28"/>
      <c r="L13" s="28" t="s">
        <v>154</v>
      </c>
      <c r="M13" s="29"/>
      <c r="N13" s="28"/>
      <c r="O13" s="28"/>
      <c r="P13" s="83" t="s">
        <v>155</v>
      </c>
      <c r="Q13" s="28"/>
      <c r="R13" s="28" t="s">
        <v>156</v>
      </c>
      <c r="S13" s="28"/>
      <c r="T13" s="83" t="s">
        <v>157</v>
      </c>
      <c r="U13" s="28"/>
      <c r="V13" s="83" t="s">
        <v>158</v>
      </c>
      <c r="W13" s="28"/>
      <c r="X13" s="83" t="s">
        <v>159</v>
      </c>
      <c r="Y13" s="28"/>
      <c r="Z13" s="28" t="s">
        <v>160</v>
      </c>
      <c r="AA13" s="28"/>
      <c r="AB13" s="28" t="s">
        <v>161</v>
      </c>
      <c r="AC13" s="29"/>
      <c r="AD13" s="28" t="s">
        <v>162</v>
      </c>
      <c r="AE13" s="29"/>
      <c r="AF13" s="28"/>
    </row>
    <row r="14" spans="1:32" s="63" customFormat="1" ht="16.5" customHeight="1">
      <c r="D14" s="28" t="s">
        <v>163</v>
      </c>
      <c r="E14" s="29"/>
      <c r="F14" s="28" t="s">
        <v>164</v>
      </c>
      <c r="G14" s="29"/>
      <c r="H14" s="28" t="s">
        <v>165</v>
      </c>
      <c r="I14" s="29"/>
      <c r="J14" s="83" t="s">
        <v>166</v>
      </c>
      <c r="K14" s="28"/>
      <c r="L14" s="28" t="s">
        <v>167</v>
      </c>
      <c r="M14" s="29"/>
      <c r="N14" s="28" t="s">
        <v>88</v>
      </c>
      <c r="O14" s="28"/>
      <c r="P14" s="28" t="s">
        <v>168</v>
      </c>
      <c r="Q14" s="28"/>
      <c r="R14" s="28" t="s">
        <v>169</v>
      </c>
      <c r="S14" s="28"/>
      <c r="T14" s="28" t="s">
        <v>170</v>
      </c>
      <c r="U14" s="28"/>
      <c r="V14" s="28" t="s">
        <v>171</v>
      </c>
      <c r="W14" s="28"/>
      <c r="X14" s="28" t="s">
        <v>171</v>
      </c>
      <c r="Y14" s="28"/>
      <c r="Z14" s="28" t="s">
        <v>172</v>
      </c>
      <c r="AA14" s="28"/>
      <c r="AB14" s="28" t="s">
        <v>173</v>
      </c>
      <c r="AC14" s="29"/>
      <c r="AD14" s="28" t="s">
        <v>174</v>
      </c>
      <c r="AE14" s="29"/>
      <c r="AF14" s="28" t="s">
        <v>92</v>
      </c>
    </row>
    <row r="15" spans="1:32" s="63" customFormat="1" ht="16.5" customHeight="1">
      <c r="B15" s="76" t="s">
        <v>10</v>
      </c>
      <c r="D15" s="85" t="s">
        <v>11</v>
      </c>
      <c r="E15" s="29"/>
      <c r="F15" s="85" t="s">
        <v>11</v>
      </c>
      <c r="G15" s="29"/>
      <c r="H15" s="85" t="s">
        <v>11</v>
      </c>
      <c r="I15" s="29"/>
      <c r="J15" s="85" t="s">
        <v>11</v>
      </c>
      <c r="K15" s="28"/>
      <c r="L15" s="85" t="s">
        <v>11</v>
      </c>
      <c r="M15" s="29"/>
      <c r="N15" s="85" t="s">
        <v>11</v>
      </c>
      <c r="O15" s="28"/>
      <c r="P15" s="85" t="s">
        <v>11</v>
      </c>
      <c r="Q15" s="28"/>
      <c r="R15" s="85" t="s">
        <v>11</v>
      </c>
      <c r="S15" s="28"/>
      <c r="T15" s="85" t="s">
        <v>11</v>
      </c>
      <c r="U15" s="28"/>
      <c r="V15" s="85" t="s">
        <v>11</v>
      </c>
      <c r="W15" s="28"/>
      <c r="X15" s="85" t="s">
        <v>11</v>
      </c>
      <c r="Y15" s="28"/>
      <c r="Z15" s="85" t="s">
        <v>11</v>
      </c>
      <c r="AA15" s="28"/>
      <c r="AB15" s="85" t="s">
        <v>11</v>
      </c>
      <c r="AC15" s="29"/>
      <c r="AD15" s="85" t="s">
        <v>11</v>
      </c>
      <c r="AE15" s="29"/>
      <c r="AF15" s="85" t="s">
        <v>11</v>
      </c>
    </row>
    <row r="16" spans="1:32" ht="16.5" customHeight="1">
      <c r="E16" s="6"/>
      <c r="G16" s="6"/>
      <c r="I16" s="6"/>
      <c r="M16" s="6"/>
      <c r="AC16" s="6"/>
      <c r="AE16" s="6"/>
    </row>
    <row r="17" spans="1:32" ht="16.5" customHeight="1">
      <c r="A17" s="70" t="s">
        <v>175</v>
      </c>
      <c r="B17" s="70"/>
      <c r="C17" s="70"/>
      <c r="D17" s="65">
        <v>1150000</v>
      </c>
      <c r="E17" s="86"/>
      <c r="F17" s="65">
        <v>1070000</v>
      </c>
      <c r="G17" s="86"/>
      <c r="H17" s="65">
        <v>1153866</v>
      </c>
      <c r="I17" s="86"/>
      <c r="J17" s="65">
        <v>13876</v>
      </c>
      <c r="K17" s="65"/>
      <c r="L17" s="65">
        <v>115000</v>
      </c>
      <c r="M17" s="86"/>
      <c r="N17" s="65">
        <v>17294538</v>
      </c>
      <c r="O17" s="86"/>
      <c r="P17" s="65">
        <v>-348017</v>
      </c>
      <c r="Q17" s="86"/>
      <c r="R17" s="65">
        <v>-41099</v>
      </c>
      <c r="S17" s="86"/>
      <c r="T17" s="6">
        <v>7820</v>
      </c>
      <c r="U17" s="86"/>
      <c r="V17" s="65">
        <v>-2982</v>
      </c>
      <c r="W17" s="86"/>
      <c r="X17" s="65">
        <v>4805</v>
      </c>
      <c r="Y17" s="86"/>
      <c r="Z17" s="65">
        <v>-379473</v>
      </c>
      <c r="AA17" s="66"/>
      <c r="AB17" s="65">
        <v>20417807</v>
      </c>
      <c r="AC17" s="86"/>
      <c r="AD17" s="65">
        <v>5309290</v>
      </c>
      <c r="AE17" s="86"/>
      <c r="AF17" s="65">
        <v>25727097</v>
      </c>
    </row>
    <row r="18" spans="1:32" ht="16.5" customHeight="1">
      <c r="A18" s="70" t="s">
        <v>176</v>
      </c>
      <c r="B18" s="70"/>
      <c r="C18" s="70"/>
      <c r="D18" s="65"/>
      <c r="E18" s="86"/>
      <c r="F18" s="65"/>
      <c r="G18" s="86"/>
      <c r="H18" s="65"/>
      <c r="I18" s="86"/>
      <c r="J18" s="65"/>
      <c r="K18" s="65"/>
      <c r="L18" s="65"/>
      <c r="M18" s="86"/>
      <c r="N18" s="65"/>
      <c r="O18" s="86"/>
      <c r="P18" s="65"/>
      <c r="Q18" s="86"/>
      <c r="R18" s="65"/>
      <c r="S18" s="86"/>
      <c r="T18" s="65"/>
      <c r="U18" s="86"/>
      <c r="V18" s="65"/>
      <c r="W18" s="86"/>
      <c r="X18" s="65"/>
      <c r="Y18" s="86"/>
      <c r="Z18" s="65"/>
      <c r="AA18" s="66"/>
      <c r="AB18" s="65"/>
      <c r="AC18" s="86"/>
      <c r="AD18" s="65"/>
      <c r="AE18" s="86"/>
      <c r="AF18" s="65"/>
    </row>
    <row r="19" spans="1:32" ht="16.5" customHeight="1">
      <c r="A19" s="87" t="s">
        <v>263</v>
      </c>
      <c r="B19" s="87"/>
      <c r="C19" s="70"/>
      <c r="D19" s="65"/>
      <c r="E19" s="86"/>
      <c r="F19" s="65"/>
      <c r="G19" s="86"/>
      <c r="H19" s="65"/>
      <c r="I19" s="86"/>
      <c r="J19" s="65"/>
      <c r="K19" s="65"/>
      <c r="L19" s="65"/>
      <c r="M19" s="86"/>
      <c r="N19" s="65"/>
      <c r="O19" s="86"/>
      <c r="P19" s="65"/>
      <c r="Q19" s="86"/>
      <c r="R19" s="65"/>
      <c r="S19" s="86"/>
      <c r="T19" s="65"/>
      <c r="U19" s="86"/>
      <c r="V19" s="65"/>
      <c r="W19" s="86"/>
      <c r="X19" s="65"/>
      <c r="Y19" s="86"/>
      <c r="Z19" s="65"/>
      <c r="AA19" s="66"/>
      <c r="AB19" s="65"/>
      <c r="AC19" s="86"/>
      <c r="AD19" s="65"/>
      <c r="AE19" s="86"/>
      <c r="AF19" s="65"/>
    </row>
    <row r="20" spans="1:32" ht="16.5" customHeight="1">
      <c r="A20" s="87" t="s">
        <v>264</v>
      </c>
      <c r="B20" s="87"/>
      <c r="C20" s="70"/>
      <c r="D20" s="65"/>
      <c r="E20" s="86"/>
      <c r="F20" s="65"/>
      <c r="G20" s="86"/>
      <c r="H20" s="65"/>
      <c r="I20" s="86"/>
      <c r="J20" s="65"/>
      <c r="K20" s="65"/>
      <c r="L20" s="65"/>
      <c r="M20" s="86"/>
      <c r="N20" s="65"/>
      <c r="O20" s="86"/>
      <c r="P20" s="65"/>
      <c r="Q20" s="86"/>
      <c r="R20" s="65"/>
      <c r="S20" s="86"/>
      <c r="T20" s="65"/>
      <c r="U20" s="86"/>
      <c r="V20" s="65"/>
      <c r="W20" s="86"/>
      <c r="X20" s="65"/>
      <c r="Y20" s="86"/>
      <c r="Z20" s="65"/>
      <c r="AA20" s="66"/>
      <c r="AB20" s="65"/>
      <c r="AC20" s="86"/>
      <c r="AD20" s="65"/>
      <c r="AE20" s="86"/>
      <c r="AF20" s="65"/>
    </row>
    <row r="21" spans="1:32" ht="16.5" customHeight="1">
      <c r="A21" s="87" t="s">
        <v>265</v>
      </c>
      <c r="B21" s="87"/>
      <c r="C21" s="70"/>
      <c r="D21" s="65">
        <v>0</v>
      </c>
      <c r="E21" s="86"/>
      <c r="F21" s="65">
        <v>0</v>
      </c>
      <c r="G21" s="86"/>
      <c r="H21" s="65">
        <v>-1385</v>
      </c>
      <c r="I21" s="86"/>
      <c r="J21" s="65">
        <v>0</v>
      </c>
      <c r="K21" s="65"/>
      <c r="L21" s="65">
        <v>0</v>
      </c>
      <c r="M21" s="86"/>
      <c r="N21" s="65">
        <v>0</v>
      </c>
      <c r="O21" s="86"/>
      <c r="P21" s="65">
        <v>0</v>
      </c>
      <c r="Q21" s="86"/>
      <c r="R21" s="65">
        <v>0</v>
      </c>
      <c r="S21" s="86"/>
      <c r="T21" s="65">
        <v>0</v>
      </c>
      <c r="U21" s="86"/>
      <c r="V21" s="65">
        <v>0</v>
      </c>
      <c r="W21" s="65"/>
      <c r="X21" s="65">
        <v>0</v>
      </c>
      <c r="Y21" s="86"/>
      <c r="Z21" s="65">
        <v>0</v>
      </c>
      <c r="AA21" s="66"/>
      <c r="AB21" s="65">
        <v>-1385</v>
      </c>
      <c r="AC21" s="86"/>
      <c r="AD21" s="65">
        <v>-63615</v>
      </c>
      <c r="AE21" s="86"/>
      <c r="AF21" s="65">
        <v>-65000</v>
      </c>
    </row>
    <row r="22" spans="1:32" ht="16.5" customHeight="1">
      <c r="A22" s="87" t="s">
        <v>177</v>
      </c>
      <c r="B22" s="87"/>
      <c r="C22" s="7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</row>
    <row r="23" spans="1:32" ht="16.5" customHeight="1">
      <c r="A23" s="87" t="s">
        <v>178</v>
      </c>
      <c r="B23" s="87"/>
      <c r="C23" s="70"/>
      <c r="D23" s="65">
        <v>0</v>
      </c>
      <c r="E23" s="86"/>
      <c r="F23" s="65">
        <v>0</v>
      </c>
      <c r="G23" s="86"/>
      <c r="H23" s="65">
        <v>253681</v>
      </c>
      <c r="I23" s="86"/>
      <c r="J23" s="65">
        <v>0</v>
      </c>
      <c r="K23" s="65"/>
      <c r="L23" s="65">
        <v>0</v>
      </c>
      <c r="M23" s="86"/>
      <c r="N23" s="65">
        <v>0</v>
      </c>
      <c r="O23" s="86"/>
      <c r="P23" s="65">
        <v>0</v>
      </c>
      <c r="Q23" s="86"/>
      <c r="R23" s="65">
        <v>0</v>
      </c>
      <c r="S23" s="86"/>
      <c r="T23" s="65">
        <v>0</v>
      </c>
      <c r="U23" s="86"/>
      <c r="V23" s="65">
        <v>0</v>
      </c>
      <c r="W23" s="65"/>
      <c r="X23" s="65">
        <v>0</v>
      </c>
      <c r="Y23" s="86"/>
      <c r="Z23" s="65">
        <v>0</v>
      </c>
      <c r="AA23" s="66"/>
      <c r="AB23" s="65">
        <v>253681</v>
      </c>
      <c r="AC23" s="86"/>
      <c r="AD23" s="65">
        <v>137056</v>
      </c>
      <c r="AE23" s="86"/>
      <c r="AF23" s="65">
        <v>390737</v>
      </c>
    </row>
    <row r="24" spans="1:32" ht="16.5" customHeight="1">
      <c r="A24" s="87" t="s">
        <v>237</v>
      </c>
      <c r="B24" s="37">
        <v>18</v>
      </c>
      <c r="C24" s="70"/>
      <c r="D24" s="65">
        <v>0</v>
      </c>
      <c r="E24" s="86"/>
      <c r="F24" s="65">
        <v>0</v>
      </c>
      <c r="G24" s="86"/>
      <c r="H24" s="65">
        <v>0</v>
      </c>
      <c r="I24" s="86"/>
      <c r="J24" s="65">
        <v>0</v>
      </c>
      <c r="K24" s="65"/>
      <c r="L24" s="65">
        <v>0</v>
      </c>
      <c r="M24" s="86"/>
      <c r="N24" s="65">
        <v>-747432</v>
      </c>
      <c r="O24" s="86"/>
      <c r="P24" s="65">
        <v>0</v>
      </c>
      <c r="Q24" s="86"/>
      <c r="R24" s="65">
        <v>0</v>
      </c>
      <c r="S24" s="86"/>
      <c r="T24" s="65">
        <v>0</v>
      </c>
      <c r="U24" s="86"/>
      <c r="V24" s="65">
        <v>0</v>
      </c>
      <c r="W24" s="65"/>
      <c r="X24" s="65">
        <v>0</v>
      </c>
      <c r="Y24" s="86"/>
      <c r="Z24" s="65">
        <v>0</v>
      </c>
      <c r="AA24" s="66"/>
      <c r="AB24" s="65">
        <v>-747432</v>
      </c>
      <c r="AC24" s="86"/>
      <c r="AD24" s="65">
        <v>0</v>
      </c>
      <c r="AE24" s="86"/>
      <c r="AF24" s="65">
        <v>-747432</v>
      </c>
    </row>
    <row r="25" spans="1:32" ht="16.5" customHeight="1">
      <c r="A25" s="87" t="s">
        <v>179</v>
      </c>
      <c r="B25" s="87"/>
      <c r="C25" s="70"/>
      <c r="D25" s="65"/>
      <c r="E25" s="86"/>
      <c r="F25" s="65"/>
      <c r="G25" s="86"/>
      <c r="H25" s="65"/>
      <c r="I25" s="86"/>
      <c r="J25" s="65"/>
      <c r="K25" s="65"/>
      <c r="L25" s="65"/>
      <c r="M25" s="86"/>
      <c r="N25" s="65"/>
      <c r="O25" s="86"/>
      <c r="P25" s="65"/>
      <c r="Q25" s="86"/>
      <c r="R25" s="65"/>
      <c r="S25" s="86"/>
      <c r="T25" s="65"/>
      <c r="U25" s="86"/>
      <c r="V25" s="65"/>
      <c r="W25" s="86"/>
      <c r="X25" s="65"/>
      <c r="Y25" s="86"/>
      <c r="Z25" s="65"/>
      <c r="AA25" s="66"/>
      <c r="AB25" s="65"/>
      <c r="AC25" s="86"/>
      <c r="AD25" s="65"/>
      <c r="AE25" s="86"/>
      <c r="AF25" s="65"/>
    </row>
    <row r="26" spans="1:32" ht="16.5" customHeight="1">
      <c r="A26" s="87" t="s">
        <v>180</v>
      </c>
      <c r="B26" s="87"/>
      <c r="C26" s="70"/>
      <c r="D26" s="65">
        <v>0</v>
      </c>
      <c r="E26" s="86"/>
      <c r="F26" s="65">
        <v>0</v>
      </c>
      <c r="G26" s="86"/>
      <c r="H26" s="65">
        <v>0</v>
      </c>
      <c r="I26" s="86"/>
      <c r="J26" s="65">
        <v>0</v>
      </c>
      <c r="K26" s="65"/>
      <c r="L26" s="65">
        <v>0</v>
      </c>
      <c r="M26" s="86"/>
      <c r="N26" s="65">
        <v>0</v>
      </c>
      <c r="O26" s="86"/>
      <c r="P26" s="65">
        <v>0</v>
      </c>
      <c r="Q26" s="86"/>
      <c r="R26" s="65">
        <v>0</v>
      </c>
      <c r="S26" s="86"/>
      <c r="T26" s="65">
        <v>0</v>
      </c>
      <c r="U26" s="86"/>
      <c r="V26" s="65">
        <v>0</v>
      </c>
      <c r="W26" s="65"/>
      <c r="X26" s="65">
        <v>0</v>
      </c>
      <c r="Y26" s="86"/>
      <c r="Z26" s="65">
        <v>0</v>
      </c>
      <c r="AA26" s="66"/>
      <c r="AB26" s="65">
        <v>0</v>
      </c>
      <c r="AC26" s="86"/>
      <c r="AD26" s="65">
        <v>-199376</v>
      </c>
      <c r="AE26" s="86"/>
      <c r="AF26" s="65">
        <v>-199376</v>
      </c>
    </row>
    <row r="27" spans="1:32" ht="16.5" customHeight="1">
      <c r="A27" s="87" t="s">
        <v>124</v>
      </c>
      <c r="B27" s="87"/>
      <c r="C27" s="88"/>
      <c r="D27" s="13">
        <v>0</v>
      </c>
      <c r="F27" s="13">
        <v>0</v>
      </c>
      <c r="H27" s="13">
        <v>0</v>
      </c>
      <c r="J27" s="13">
        <v>0</v>
      </c>
      <c r="L27" s="13">
        <v>0</v>
      </c>
      <c r="N27" s="13">
        <v>1459877</v>
      </c>
      <c r="P27" s="13">
        <v>-270826</v>
      </c>
      <c r="R27" s="13">
        <v>-3527</v>
      </c>
      <c r="T27" s="13">
        <v>0</v>
      </c>
      <c r="V27" s="13">
        <v>0</v>
      </c>
      <c r="X27" s="13">
        <v>0</v>
      </c>
      <c r="Z27" s="89">
        <v>-274353</v>
      </c>
      <c r="AA27" s="66"/>
      <c r="AB27" s="89">
        <v>1185524</v>
      </c>
      <c r="AD27" s="13">
        <v>246708</v>
      </c>
      <c r="AF27" s="89">
        <v>1432232</v>
      </c>
    </row>
    <row r="28" spans="1:32" ht="16.5" customHeight="1">
      <c r="E28" s="32"/>
      <c r="G28" s="32"/>
    </row>
    <row r="29" spans="1:32" ht="16.5" customHeight="1" thickBot="1">
      <c r="A29" s="70" t="s">
        <v>252</v>
      </c>
      <c r="B29" s="70"/>
      <c r="C29" s="70"/>
      <c r="D29" s="40">
        <f>SUM(D17:D27)</f>
        <v>1150000</v>
      </c>
      <c r="F29" s="40">
        <f>SUM(F17:F27)</f>
        <v>1070000</v>
      </c>
      <c r="H29" s="40">
        <f>SUM(H17:H27)</f>
        <v>1406162</v>
      </c>
      <c r="J29" s="40">
        <f>SUM(J17:J27)</f>
        <v>13876</v>
      </c>
      <c r="L29" s="40">
        <f>SUM(L17:L27)</f>
        <v>115000</v>
      </c>
      <c r="N29" s="40">
        <f>SUM(N17:N27)</f>
        <v>18006983</v>
      </c>
      <c r="P29" s="40">
        <f>SUM(P17:P27)</f>
        <v>-618843</v>
      </c>
      <c r="R29" s="40">
        <f>SUM(R17:R27)</f>
        <v>-44626</v>
      </c>
      <c r="T29" s="40">
        <f>SUM(T17:T27)</f>
        <v>7820</v>
      </c>
      <c r="V29" s="40">
        <f>SUM(V17:V27)</f>
        <v>-2982</v>
      </c>
      <c r="X29" s="40">
        <f>SUM(X17:X27)</f>
        <v>4805</v>
      </c>
      <c r="Z29" s="40">
        <f>SUM(Z17:Z27)</f>
        <v>-653826</v>
      </c>
      <c r="AB29" s="40">
        <f>SUM(AB17:AB27)</f>
        <v>21108195</v>
      </c>
      <c r="AD29" s="40">
        <f>SUM(AD17:AD27)</f>
        <v>5430063</v>
      </c>
      <c r="AF29" s="40">
        <f>SUM(AF17:AF27)</f>
        <v>26538258</v>
      </c>
    </row>
    <row r="30" spans="1:32" ht="16.5" customHeight="1" thickTop="1">
      <c r="I30" s="7"/>
      <c r="M30" s="7"/>
      <c r="Z30" s="65"/>
      <c r="AA30" s="66"/>
      <c r="AB30" s="65"/>
      <c r="AF30" s="65"/>
    </row>
    <row r="31" spans="1:32" ht="16.350000000000001" customHeight="1">
      <c r="I31" s="7"/>
      <c r="M31" s="7"/>
      <c r="Z31" s="65"/>
      <c r="AA31" s="66"/>
      <c r="AB31" s="65"/>
      <c r="AF31" s="65"/>
    </row>
    <row r="32" spans="1:32" ht="16.5" customHeight="1">
      <c r="A32" s="70" t="s">
        <v>181</v>
      </c>
      <c r="B32" s="70"/>
      <c r="C32" s="70"/>
      <c r="D32" s="65">
        <v>1150000</v>
      </c>
      <c r="E32" s="86"/>
      <c r="F32" s="65">
        <v>1070000</v>
      </c>
      <c r="G32" s="86"/>
      <c r="H32" s="65">
        <v>1344526</v>
      </c>
      <c r="I32" s="86"/>
      <c r="J32" s="65">
        <v>13876</v>
      </c>
      <c r="K32" s="65"/>
      <c r="L32" s="65">
        <v>115000</v>
      </c>
      <c r="M32" s="86"/>
      <c r="N32" s="65">
        <v>19030004</v>
      </c>
      <c r="O32" s="86"/>
      <c r="P32" s="65">
        <v>-717628</v>
      </c>
      <c r="Q32" s="86"/>
      <c r="R32" s="65">
        <v>-31001</v>
      </c>
      <c r="S32" s="86"/>
      <c r="T32" s="65">
        <v>7820</v>
      </c>
      <c r="U32" s="86"/>
      <c r="V32" s="65">
        <v>-2982</v>
      </c>
      <c r="W32" s="86"/>
      <c r="X32" s="65">
        <v>4805</v>
      </c>
      <c r="Y32" s="86"/>
      <c r="Z32" s="65">
        <v>-738986</v>
      </c>
      <c r="AA32" s="66"/>
      <c r="AB32" s="65">
        <v>21984420</v>
      </c>
      <c r="AC32" s="86"/>
      <c r="AD32" s="65">
        <v>6103703</v>
      </c>
      <c r="AE32" s="86"/>
      <c r="AF32" s="65">
        <v>28088123</v>
      </c>
    </row>
    <row r="33" spans="1:32" ht="16.5" customHeight="1">
      <c r="A33" s="70" t="s">
        <v>176</v>
      </c>
      <c r="B33" s="70"/>
      <c r="C33" s="70"/>
      <c r="D33" s="65"/>
      <c r="E33" s="86"/>
      <c r="F33" s="65"/>
      <c r="G33" s="86"/>
      <c r="H33" s="65"/>
      <c r="I33" s="86"/>
      <c r="J33" s="65"/>
      <c r="K33" s="65"/>
      <c r="L33" s="65"/>
      <c r="M33" s="86"/>
      <c r="N33" s="65"/>
      <c r="O33" s="86"/>
      <c r="P33" s="65"/>
      <c r="Q33" s="86"/>
      <c r="R33" s="65"/>
      <c r="S33" s="86"/>
      <c r="T33" s="65"/>
      <c r="U33" s="86"/>
      <c r="V33" s="65"/>
      <c r="W33" s="86"/>
      <c r="X33" s="65"/>
      <c r="Y33" s="86"/>
      <c r="Z33" s="65"/>
      <c r="AA33" s="66"/>
      <c r="AB33" s="65"/>
      <c r="AC33" s="86"/>
      <c r="AD33" s="65"/>
      <c r="AE33" s="86"/>
      <c r="AF33" s="65"/>
    </row>
    <row r="34" spans="1:32" ht="16.5" customHeight="1">
      <c r="A34" s="87" t="s">
        <v>287</v>
      </c>
      <c r="B34" s="70"/>
      <c r="C34" s="70"/>
      <c r="D34" s="65"/>
      <c r="E34" s="86"/>
      <c r="F34" s="65"/>
      <c r="G34" s="86"/>
      <c r="H34" s="65"/>
      <c r="I34" s="86"/>
      <c r="J34" s="65"/>
      <c r="K34" s="65"/>
      <c r="L34" s="65"/>
      <c r="M34" s="86"/>
      <c r="N34" s="65"/>
      <c r="O34" s="86"/>
      <c r="P34" s="65"/>
      <c r="Q34" s="86"/>
      <c r="R34" s="65"/>
      <c r="S34" s="86"/>
      <c r="T34" s="65"/>
      <c r="U34" s="86"/>
      <c r="V34" s="65"/>
      <c r="W34" s="86"/>
      <c r="X34" s="65"/>
      <c r="Y34" s="86"/>
      <c r="Z34" s="65"/>
      <c r="AA34" s="66"/>
      <c r="AB34" s="65"/>
      <c r="AC34" s="86"/>
      <c r="AD34" s="30"/>
      <c r="AE34" s="30"/>
      <c r="AF34" s="30"/>
    </row>
    <row r="35" spans="1:32" ht="16.5" customHeight="1">
      <c r="A35" s="87" t="s">
        <v>288</v>
      </c>
      <c r="B35" s="70"/>
      <c r="C35" s="70"/>
      <c r="D35" s="65"/>
      <c r="E35" s="86"/>
      <c r="F35" s="65"/>
      <c r="G35" s="86"/>
      <c r="H35" s="65"/>
      <c r="I35" s="86"/>
      <c r="J35" s="65"/>
      <c r="K35" s="65"/>
      <c r="L35" s="65"/>
      <c r="M35" s="86"/>
      <c r="N35" s="65"/>
      <c r="O35" s="86"/>
      <c r="P35" s="65"/>
      <c r="Q35" s="86"/>
      <c r="R35" s="65"/>
      <c r="S35" s="86"/>
      <c r="T35" s="65"/>
      <c r="U35" s="86"/>
      <c r="V35" s="65"/>
      <c r="W35" s="86"/>
      <c r="X35" s="65"/>
      <c r="Y35" s="86"/>
      <c r="Z35" s="65"/>
      <c r="AA35" s="66"/>
      <c r="AB35" s="65"/>
      <c r="AC35" s="86"/>
      <c r="AD35" s="65"/>
      <c r="AE35" s="86"/>
      <c r="AF35" s="65"/>
    </row>
    <row r="36" spans="1:32" ht="16.5" customHeight="1">
      <c r="A36" s="87" t="s">
        <v>265</v>
      </c>
      <c r="B36" s="70"/>
      <c r="C36" s="70"/>
      <c r="D36" s="65">
        <v>0</v>
      </c>
      <c r="E36" s="86"/>
      <c r="F36" s="65">
        <v>0</v>
      </c>
      <c r="G36" s="86"/>
      <c r="H36" s="65">
        <v>0</v>
      </c>
      <c r="I36" s="86"/>
      <c r="J36" s="65">
        <v>0</v>
      </c>
      <c r="K36" s="65"/>
      <c r="L36" s="65">
        <v>0</v>
      </c>
      <c r="M36" s="86"/>
      <c r="N36" s="65">
        <v>0</v>
      </c>
      <c r="O36" s="86"/>
      <c r="P36" s="65">
        <v>0</v>
      </c>
      <c r="Q36" s="86"/>
      <c r="R36" s="65">
        <v>0</v>
      </c>
      <c r="S36" s="86"/>
      <c r="T36" s="65">
        <v>0</v>
      </c>
      <c r="U36" s="86"/>
      <c r="V36" s="65">
        <v>0</v>
      </c>
      <c r="W36" s="86"/>
      <c r="X36" s="65">
        <v>0</v>
      </c>
      <c r="Y36" s="86"/>
      <c r="Z36" s="65">
        <v>0</v>
      </c>
      <c r="AA36" s="66"/>
      <c r="AB36" s="65">
        <v>0</v>
      </c>
      <c r="AC36" s="86"/>
      <c r="AD36" s="65">
        <v>1250</v>
      </c>
      <c r="AE36" s="86"/>
      <c r="AF36" s="65">
        <f>SUM(AB36,AD36)</f>
        <v>1250</v>
      </c>
    </row>
    <row r="37" spans="1:32" ht="16.5" customHeight="1">
      <c r="A37" s="87" t="s">
        <v>177</v>
      </c>
      <c r="B37" s="87"/>
      <c r="C37" s="70"/>
      <c r="E37" s="86"/>
      <c r="F37" s="65"/>
      <c r="G37" s="86"/>
      <c r="H37" s="65"/>
      <c r="I37" s="86"/>
      <c r="J37" s="65"/>
      <c r="K37" s="65"/>
      <c r="L37" s="65"/>
      <c r="M37" s="86"/>
      <c r="N37" s="65"/>
      <c r="O37" s="86"/>
      <c r="P37" s="65"/>
      <c r="Q37" s="86"/>
      <c r="R37" s="65"/>
      <c r="S37" s="86"/>
      <c r="T37" s="65"/>
      <c r="U37" s="86"/>
      <c r="V37" s="65"/>
      <c r="W37" s="86"/>
      <c r="X37" s="65"/>
      <c r="Y37" s="86"/>
      <c r="Z37" s="65"/>
      <c r="AA37" s="66"/>
      <c r="AB37" s="65"/>
      <c r="AC37" s="86"/>
      <c r="AD37" s="30"/>
      <c r="AE37" s="30"/>
      <c r="AF37" s="30"/>
    </row>
    <row r="38" spans="1:32" ht="16.5" customHeight="1">
      <c r="A38" s="87" t="s">
        <v>178</v>
      </c>
      <c r="B38" s="37">
        <v>20</v>
      </c>
      <c r="C38" s="70"/>
      <c r="D38" s="6">
        <v>0</v>
      </c>
      <c r="E38" s="86"/>
      <c r="F38" s="65">
        <v>0</v>
      </c>
      <c r="G38" s="86"/>
      <c r="H38" s="65">
        <v>3006</v>
      </c>
      <c r="I38" s="86"/>
      <c r="J38" s="65">
        <v>0</v>
      </c>
      <c r="K38" s="65"/>
      <c r="L38" s="65">
        <v>0</v>
      </c>
      <c r="M38" s="86"/>
      <c r="N38" s="65">
        <v>0</v>
      </c>
      <c r="O38" s="86"/>
      <c r="P38" s="65">
        <v>0</v>
      </c>
      <c r="Q38" s="86"/>
      <c r="R38" s="65">
        <v>0</v>
      </c>
      <c r="S38" s="86"/>
      <c r="T38" s="65">
        <v>0</v>
      </c>
      <c r="U38" s="86"/>
      <c r="V38" s="65">
        <v>0</v>
      </c>
      <c r="W38" s="86"/>
      <c r="X38" s="65">
        <v>0</v>
      </c>
      <c r="Y38" s="86"/>
      <c r="Z38" s="65">
        <v>0</v>
      </c>
      <c r="AA38" s="66"/>
      <c r="AB38" s="65">
        <v>3006</v>
      </c>
      <c r="AC38" s="86"/>
      <c r="AD38" s="65">
        <v>-3006</v>
      </c>
      <c r="AE38" s="86"/>
      <c r="AF38" s="65">
        <f>SUM(AB38,AD38)</f>
        <v>0</v>
      </c>
    </row>
    <row r="39" spans="1:32" ht="16.5" customHeight="1">
      <c r="A39" s="30" t="s">
        <v>237</v>
      </c>
      <c r="B39" s="37">
        <v>18</v>
      </c>
      <c r="C39" s="70"/>
      <c r="D39" s="6">
        <v>0</v>
      </c>
      <c r="E39" s="86"/>
      <c r="F39" s="65">
        <v>0</v>
      </c>
      <c r="G39" s="86"/>
      <c r="H39" s="65">
        <v>0</v>
      </c>
      <c r="I39" s="86"/>
      <c r="J39" s="65">
        <v>0</v>
      </c>
      <c r="K39" s="65"/>
      <c r="L39" s="65">
        <v>0</v>
      </c>
      <c r="M39" s="86"/>
      <c r="N39" s="65">
        <v>-1034921</v>
      </c>
      <c r="O39" s="86"/>
      <c r="P39" s="65">
        <v>0</v>
      </c>
      <c r="Q39" s="86"/>
      <c r="R39" s="65">
        <v>0</v>
      </c>
      <c r="S39" s="86"/>
      <c r="T39" s="65">
        <v>0</v>
      </c>
      <c r="U39" s="86"/>
      <c r="V39" s="65">
        <v>0</v>
      </c>
      <c r="W39" s="86"/>
      <c r="X39" s="65">
        <v>0</v>
      </c>
      <c r="Y39" s="86"/>
      <c r="Z39" s="65">
        <v>0</v>
      </c>
      <c r="AA39" s="66"/>
      <c r="AB39" s="65">
        <v>-1034921</v>
      </c>
      <c r="AC39" s="86"/>
      <c r="AD39" s="65">
        <v>0</v>
      </c>
      <c r="AE39" s="86"/>
      <c r="AF39" s="65">
        <f>SUM(AB39,AD39)</f>
        <v>-1034921</v>
      </c>
    </row>
    <row r="40" spans="1:32" ht="16.5" customHeight="1">
      <c r="A40" s="30" t="s">
        <v>179</v>
      </c>
      <c r="C40" s="70"/>
      <c r="E40" s="86"/>
      <c r="F40" s="65"/>
      <c r="G40" s="86"/>
      <c r="H40" s="65"/>
      <c r="I40" s="86"/>
      <c r="J40" s="65"/>
      <c r="K40" s="65"/>
      <c r="L40" s="65"/>
      <c r="M40" s="86"/>
      <c r="N40" s="65"/>
      <c r="O40" s="86"/>
      <c r="P40" s="65"/>
      <c r="Q40" s="86"/>
      <c r="R40" s="65"/>
      <c r="S40" s="86"/>
      <c r="T40" s="65"/>
      <c r="U40" s="86"/>
      <c r="V40" s="65"/>
      <c r="W40" s="86"/>
      <c r="X40" s="65"/>
      <c r="Y40" s="86"/>
      <c r="Z40" s="65"/>
      <c r="AA40" s="66"/>
      <c r="AB40" s="65"/>
      <c r="AC40" s="86"/>
      <c r="AD40" s="65"/>
      <c r="AE40" s="86"/>
      <c r="AF40" s="65"/>
    </row>
    <row r="41" spans="1:32" ht="16.5" customHeight="1">
      <c r="A41" s="30" t="s">
        <v>180</v>
      </c>
      <c r="C41" s="70"/>
      <c r="D41" s="6">
        <v>0</v>
      </c>
      <c r="E41" s="86"/>
      <c r="F41" s="65">
        <v>0</v>
      </c>
      <c r="G41" s="86"/>
      <c r="H41" s="65">
        <v>0</v>
      </c>
      <c r="I41" s="86"/>
      <c r="J41" s="65">
        <v>0</v>
      </c>
      <c r="K41" s="65"/>
      <c r="L41" s="65">
        <v>0</v>
      </c>
      <c r="M41" s="86"/>
      <c r="N41" s="65">
        <v>0</v>
      </c>
      <c r="O41" s="86"/>
      <c r="P41" s="65">
        <v>0</v>
      </c>
      <c r="Q41" s="86"/>
      <c r="R41" s="65">
        <v>0</v>
      </c>
      <c r="S41" s="86"/>
      <c r="T41" s="65">
        <v>0</v>
      </c>
      <c r="U41" s="86"/>
      <c r="V41" s="65">
        <v>0</v>
      </c>
      <c r="W41" s="86"/>
      <c r="X41" s="65">
        <v>0</v>
      </c>
      <c r="Y41" s="86"/>
      <c r="Z41" s="65">
        <v>0</v>
      </c>
      <c r="AA41" s="66"/>
      <c r="AB41" s="65">
        <v>0</v>
      </c>
      <c r="AC41" s="86"/>
      <c r="AD41" s="65">
        <v>-164967</v>
      </c>
      <c r="AE41" s="86"/>
      <c r="AF41" s="65">
        <f>SUM(AB41,AD41)</f>
        <v>-164967</v>
      </c>
    </row>
    <row r="42" spans="1:32" ht="16.5" customHeight="1">
      <c r="A42" s="87" t="s">
        <v>266</v>
      </c>
      <c r="B42" s="87"/>
      <c r="C42" s="88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</row>
    <row r="43" spans="1:32" ht="16.5" customHeight="1">
      <c r="A43" s="87" t="s">
        <v>267</v>
      </c>
      <c r="B43" s="87"/>
      <c r="C43" s="88"/>
      <c r="D43" s="13">
        <v>0</v>
      </c>
      <c r="F43" s="13">
        <v>0</v>
      </c>
      <c r="H43" s="13">
        <v>0</v>
      </c>
      <c r="J43" s="13">
        <v>0</v>
      </c>
      <c r="L43" s="13">
        <v>0</v>
      </c>
      <c r="N43" s="13">
        <f>'7-8 (single step)9m'!G77</f>
        <v>2107584</v>
      </c>
      <c r="P43" s="13">
        <v>-363333</v>
      </c>
      <c r="R43" s="13">
        <v>-25467</v>
      </c>
      <c r="T43" s="13">
        <v>38</v>
      </c>
      <c r="V43" s="13">
        <v>-15</v>
      </c>
      <c r="X43" s="13">
        <v>126</v>
      </c>
      <c r="Z43" s="89">
        <f>SUM(P43:X43)</f>
        <v>-388651</v>
      </c>
      <c r="AA43" s="66"/>
      <c r="AB43" s="89">
        <f>SUM(D43:N43,Z43)</f>
        <v>1718933</v>
      </c>
      <c r="AD43" s="13">
        <f>'7-8 (single step)9m'!G84</f>
        <v>207327</v>
      </c>
      <c r="AF43" s="89">
        <f>SUM(AB43,AD43)</f>
        <v>1926260</v>
      </c>
    </row>
    <row r="44" spans="1:32" ht="16.5" customHeight="1">
      <c r="E44" s="32"/>
      <c r="G44" s="32"/>
    </row>
    <row r="45" spans="1:32" ht="16.5" customHeight="1" thickBot="1">
      <c r="A45" s="70" t="s">
        <v>253</v>
      </c>
      <c r="B45" s="70"/>
      <c r="C45" s="70"/>
      <c r="D45" s="40">
        <f>SUM(D32:D43)</f>
        <v>1150000</v>
      </c>
      <c r="F45" s="40">
        <f>SUM(F32:F43)</f>
        <v>1070000</v>
      </c>
      <c r="H45" s="40">
        <f>SUM(H32:H43)</f>
        <v>1347532</v>
      </c>
      <c r="J45" s="40">
        <f>SUM(J32:J43)</f>
        <v>13876</v>
      </c>
      <c r="L45" s="40">
        <f>SUM(L32:L43)</f>
        <v>115000</v>
      </c>
      <c r="N45" s="40">
        <f>SUM(N32:N43)</f>
        <v>20102667</v>
      </c>
      <c r="P45" s="40">
        <f>SUM(P32:P43)</f>
        <v>-1080961</v>
      </c>
      <c r="R45" s="40">
        <f>SUM(R32:R43)</f>
        <v>-56468</v>
      </c>
      <c r="T45" s="40">
        <f>SUM(T32:T43)</f>
        <v>7858</v>
      </c>
      <c r="V45" s="40">
        <f>SUM(V32:V43)</f>
        <v>-2997</v>
      </c>
      <c r="X45" s="40">
        <f>SUM(X32:X43)</f>
        <v>4931</v>
      </c>
      <c r="Z45" s="40">
        <f>SUM(Z32:Z43)</f>
        <v>-1127637</v>
      </c>
      <c r="AB45" s="40">
        <f>SUM(AB32:AB43)</f>
        <v>22671438</v>
      </c>
      <c r="AD45" s="40">
        <f>SUM(AD32:AD43)</f>
        <v>6144307</v>
      </c>
      <c r="AF45" s="40">
        <f>SUM(AF32:AF43)</f>
        <v>28815745</v>
      </c>
    </row>
    <row r="46" spans="1:32" ht="16.5" customHeight="1" thickTop="1">
      <c r="I46" s="7"/>
      <c r="M46" s="7"/>
      <c r="Z46" s="65"/>
      <c r="AA46" s="66"/>
      <c r="AB46" s="65"/>
      <c r="AF46" s="65"/>
    </row>
    <row r="47" spans="1:32" ht="16.5" customHeight="1">
      <c r="I47" s="7"/>
      <c r="M47" s="7"/>
      <c r="Z47" s="65"/>
      <c r="AA47" s="66"/>
      <c r="AB47" s="65"/>
      <c r="AF47" s="65"/>
    </row>
    <row r="48" spans="1:32" ht="16.5" customHeight="1">
      <c r="I48" s="7"/>
      <c r="M48" s="7"/>
      <c r="Z48" s="65"/>
      <c r="AA48" s="66"/>
      <c r="AB48" s="65"/>
      <c r="AF48" s="65"/>
    </row>
    <row r="49" spans="1:32" ht="16.5" customHeight="1">
      <c r="I49" s="7"/>
      <c r="M49" s="7"/>
      <c r="Z49" s="65"/>
      <c r="AA49" s="66"/>
      <c r="AB49" s="65"/>
      <c r="AF49" s="65"/>
    </row>
    <row r="50" spans="1:32" ht="16.5" customHeight="1">
      <c r="I50" s="7"/>
      <c r="M50" s="7"/>
      <c r="Z50" s="65"/>
      <c r="AA50" s="66"/>
      <c r="AB50" s="65"/>
      <c r="AF50" s="65"/>
    </row>
    <row r="51" spans="1:32" ht="16.5" customHeight="1">
      <c r="I51" s="7"/>
      <c r="M51" s="7"/>
      <c r="Z51" s="65"/>
      <c r="AA51" s="66"/>
      <c r="AB51" s="65"/>
      <c r="AF51" s="65"/>
    </row>
    <row r="52" spans="1:32" ht="16.5" customHeight="1">
      <c r="I52" s="7"/>
      <c r="M52" s="7"/>
      <c r="Z52" s="65"/>
      <c r="AA52" s="66"/>
      <c r="AB52" s="65"/>
      <c r="AF52" s="65"/>
    </row>
    <row r="53" spans="1:32" ht="16.5" customHeight="1">
      <c r="I53" s="7"/>
      <c r="M53" s="7"/>
      <c r="Z53" s="65"/>
      <c r="AA53" s="66"/>
      <c r="AB53" s="65"/>
      <c r="AF53" s="65"/>
    </row>
    <row r="54" spans="1:32" ht="16.5" customHeight="1">
      <c r="I54" s="7"/>
      <c r="M54" s="7"/>
      <c r="Z54" s="65"/>
      <c r="AA54" s="66"/>
      <c r="AB54" s="65"/>
      <c r="AF54" s="65"/>
    </row>
    <row r="55" spans="1:32" ht="22.15" customHeight="1">
      <c r="A55" s="90" t="s">
        <v>47</v>
      </c>
      <c r="B55" s="90"/>
      <c r="C55" s="90"/>
      <c r="D55" s="13"/>
      <c r="E55" s="91"/>
      <c r="F55" s="13"/>
      <c r="G55" s="91"/>
      <c r="H55" s="13"/>
      <c r="I55" s="91"/>
      <c r="J55" s="13"/>
      <c r="K55" s="13"/>
      <c r="L55" s="13"/>
      <c r="M55" s="91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91"/>
      <c r="AD55" s="13"/>
      <c r="AE55" s="91"/>
      <c r="AF55" s="13"/>
    </row>
  </sheetData>
  <mergeCells count="6">
    <mergeCell ref="H9:J9"/>
    <mergeCell ref="L9:N9"/>
    <mergeCell ref="P9:R9"/>
    <mergeCell ref="D6:AF6"/>
    <mergeCell ref="D7:AB7"/>
    <mergeCell ref="P8:Z8"/>
  </mergeCells>
  <pageMargins left="0.25" right="0.25" top="0.5" bottom="0.6" header="0.49" footer="0.4"/>
  <pageSetup paperSize="9" scale="58" firstPageNumber="9" fitToHeight="0" orientation="landscape" useFirstPageNumber="1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D717D-FD9E-4467-832A-97430D3426DC}">
  <dimension ref="A1:L33"/>
  <sheetViews>
    <sheetView topLeftCell="A7" zoomScale="120" zoomScaleNormal="120" zoomScaleSheetLayoutView="82" workbookViewId="0">
      <selection activeCell="A10" sqref="A10"/>
    </sheetView>
  </sheetViews>
  <sheetFormatPr defaultColWidth="10.42578125" defaultRowHeight="16.5" customHeight="1"/>
  <cols>
    <col min="1" max="1" width="40.85546875" style="30" customWidth="1"/>
    <col min="2" max="2" width="6.28515625" style="30" customWidth="1"/>
    <col min="3" max="3" width="1" style="30" customWidth="1"/>
    <col min="4" max="4" width="16.5703125" style="6" customWidth="1"/>
    <col min="5" max="5" width="1" style="17" customWidth="1"/>
    <col min="6" max="6" width="15.28515625" style="6" customWidth="1"/>
    <col min="7" max="7" width="1" style="17" customWidth="1"/>
    <col min="8" max="8" width="15" style="6" customWidth="1"/>
    <col min="9" max="9" width="1" style="17" customWidth="1"/>
    <col min="10" max="10" width="15.28515625" style="6" customWidth="1"/>
    <col min="11" max="11" width="1" style="6" customWidth="1"/>
    <col min="12" max="12" width="15.5703125" style="6" customWidth="1"/>
    <col min="13" max="16384" width="10.42578125" style="30"/>
  </cols>
  <sheetData>
    <row r="1" spans="1:12" ht="16.5" customHeight="1">
      <c r="A1" s="4" t="s">
        <v>0</v>
      </c>
      <c r="B1" s="4"/>
      <c r="C1" s="45"/>
      <c r="D1" s="92"/>
      <c r="E1" s="37"/>
      <c r="G1" s="77"/>
      <c r="I1" s="77"/>
      <c r="K1" s="7"/>
    </row>
    <row r="2" spans="1:12" ht="16.5" customHeight="1">
      <c r="A2" s="45" t="s">
        <v>182</v>
      </c>
      <c r="B2" s="45"/>
      <c r="C2" s="45"/>
      <c r="D2" s="92"/>
      <c r="E2" s="37"/>
      <c r="G2" s="77"/>
      <c r="I2" s="77"/>
      <c r="K2" s="93"/>
      <c r="L2" s="28"/>
    </row>
    <row r="3" spans="1:12" ht="16.5" customHeight="1">
      <c r="A3" s="46" t="s">
        <v>251</v>
      </c>
      <c r="B3" s="46"/>
      <c r="C3" s="46"/>
      <c r="D3" s="90"/>
      <c r="E3" s="48"/>
      <c r="F3" s="13"/>
      <c r="G3" s="79"/>
      <c r="H3" s="13"/>
      <c r="I3" s="79"/>
      <c r="J3" s="13"/>
      <c r="K3" s="14"/>
      <c r="L3" s="13"/>
    </row>
    <row r="4" spans="1:12" ht="16.5" customHeight="1">
      <c r="A4" s="36"/>
      <c r="B4" s="36"/>
      <c r="C4" s="36"/>
      <c r="E4" s="77"/>
      <c r="G4" s="77"/>
      <c r="I4" s="77"/>
    </row>
    <row r="5" spans="1:12" ht="16.5" customHeight="1">
      <c r="A5" s="36"/>
      <c r="B5" s="36"/>
      <c r="C5" s="36"/>
      <c r="E5" s="77"/>
      <c r="G5" s="77"/>
      <c r="I5" s="77"/>
    </row>
    <row r="6" spans="1:12" ht="16.5" customHeight="1">
      <c r="A6" s="31"/>
      <c r="B6" s="31"/>
      <c r="C6" s="31"/>
      <c r="D6" s="119" t="s">
        <v>183</v>
      </c>
      <c r="E6" s="119"/>
      <c r="F6" s="119"/>
      <c r="G6" s="119"/>
      <c r="H6" s="119"/>
      <c r="I6" s="119"/>
      <c r="J6" s="119"/>
      <c r="K6" s="119"/>
      <c r="L6" s="119"/>
    </row>
    <row r="7" spans="1:12" s="31" customFormat="1" ht="16.5" customHeight="1">
      <c r="D7" s="28"/>
      <c r="E7" s="50"/>
      <c r="F7" s="28"/>
      <c r="G7" s="50"/>
      <c r="H7" s="119" t="s">
        <v>86</v>
      </c>
      <c r="I7" s="119"/>
      <c r="J7" s="119"/>
      <c r="K7" s="50"/>
      <c r="L7" s="28"/>
    </row>
    <row r="8" spans="1:12" s="31" customFormat="1" ht="16.5" customHeight="1">
      <c r="D8" s="28" t="s">
        <v>184</v>
      </c>
      <c r="E8" s="29"/>
      <c r="F8" s="28"/>
      <c r="G8" s="29"/>
      <c r="H8" s="28" t="s">
        <v>154</v>
      </c>
      <c r="I8" s="29"/>
      <c r="J8" s="28"/>
      <c r="K8" s="28"/>
      <c r="L8" s="28"/>
    </row>
    <row r="9" spans="1:12" s="31" customFormat="1" ht="16.5" customHeight="1">
      <c r="D9" s="28" t="s">
        <v>163</v>
      </c>
      <c r="E9" s="29"/>
      <c r="F9" s="28" t="s">
        <v>164</v>
      </c>
      <c r="G9" s="29"/>
      <c r="H9" s="28" t="s">
        <v>167</v>
      </c>
      <c r="I9" s="29"/>
      <c r="J9" s="28" t="s">
        <v>88</v>
      </c>
      <c r="K9" s="28"/>
      <c r="L9" s="28" t="s">
        <v>92</v>
      </c>
    </row>
    <row r="10" spans="1:12" s="31" customFormat="1" ht="16.5" customHeight="1">
      <c r="B10" s="76" t="s">
        <v>95</v>
      </c>
      <c r="D10" s="85" t="s">
        <v>11</v>
      </c>
      <c r="E10" s="29"/>
      <c r="F10" s="85" t="s">
        <v>11</v>
      </c>
      <c r="G10" s="29"/>
      <c r="H10" s="85" t="s">
        <v>11</v>
      </c>
      <c r="I10" s="29"/>
      <c r="J10" s="85" t="s">
        <v>11</v>
      </c>
      <c r="K10" s="28"/>
      <c r="L10" s="85" t="s">
        <v>11</v>
      </c>
    </row>
    <row r="11" spans="1:12" ht="16.5" customHeight="1">
      <c r="D11" s="28"/>
      <c r="E11" s="29"/>
      <c r="F11" s="28"/>
      <c r="G11" s="29"/>
      <c r="H11" s="28"/>
      <c r="I11" s="29"/>
      <c r="J11" s="28"/>
      <c r="K11" s="28"/>
      <c r="L11" s="28"/>
    </row>
    <row r="12" spans="1:12" ht="16.5" customHeight="1">
      <c r="A12" s="70" t="s">
        <v>175</v>
      </c>
      <c r="B12" s="70"/>
      <c r="C12" s="70"/>
      <c r="D12" s="6">
        <v>1150000</v>
      </c>
      <c r="F12" s="6">
        <v>1070000</v>
      </c>
      <c r="H12" s="6">
        <v>115000</v>
      </c>
      <c r="J12" s="6">
        <v>9161165</v>
      </c>
      <c r="L12" s="6">
        <v>11496165</v>
      </c>
    </row>
    <row r="13" spans="1:12" ht="16.5" customHeight="1">
      <c r="A13" s="70" t="s">
        <v>176</v>
      </c>
      <c r="B13" s="70"/>
      <c r="C13" s="70"/>
    </row>
    <row r="14" spans="1:12" ht="16.5" customHeight="1">
      <c r="A14" s="30" t="s">
        <v>185</v>
      </c>
      <c r="B14" s="31">
        <v>18</v>
      </c>
      <c r="C14" s="70"/>
      <c r="D14" s="6">
        <v>0</v>
      </c>
      <c r="F14" s="6">
        <v>0</v>
      </c>
      <c r="H14" s="6">
        <v>0</v>
      </c>
      <c r="J14" s="6">
        <v>-747432</v>
      </c>
      <c r="L14" s="6">
        <v>-747432</v>
      </c>
    </row>
    <row r="15" spans="1:12" ht="16.5" customHeight="1">
      <c r="A15" s="30" t="s">
        <v>124</v>
      </c>
      <c r="D15" s="13">
        <v>0</v>
      </c>
      <c r="F15" s="13">
        <v>0</v>
      </c>
      <c r="H15" s="13">
        <v>0</v>
      </c>
      <c r="J15" s="13">
        <v>1290021</v>
      </c>
      <c r="L15" s="13">
        <v>1290021</v>
      </c>
    </row>
    <row r="16" spans="1:12" ht="16.5" customHeight="1">
      <c r="E16" s="32"/>
      <c r="G16" s="32"/>
    </row>
    <row r="17" spans="1:12" ht="16.5" customHeight="1" thickBot="1">
      <c r="A17" s="70" t="s">
        <v>252</v>
      </c>
      <c r="B17" s="70"/>
      <c r="C17" s="70"/>
      <c r="D17" s="40">
        <f>SUM(D12:D15)</f>
        <v>1150000</v>
      </c>
      <c r="F17" s="40">
        <f>SUM(F12:F15)</f>
        <v>1070000</v>
      </c>
      <c r="H17" s="40">
        <f>SUM(H12:H15)</f>
        <v>115000</v>
      </c>
      <c r="J17" s="40">
        <f>SUM(J12:J15)</f>
        <v>9703754</v>
      </c>
      <c r="L17" s="40">
        <f>SUM(L12:L15)</f>
        <v>12038754</v>
      </c>
    </row>
    <row r="18" spans="1:12" ht="16.5" customHeight="1" thickTop="1"/>
    <row r="20" spans="1:12" ht="16.5" customHeight="1">
      <c r="A20" s="70" t="s">
        <v>181</v>
      </c>
      <c r="B20" s="70"/>
      <c r="C20" s="70"/>
      <c r="D20" s="6">
        <v>1150000</v>
      </c>
      <c r="F20" s="6">
        <v>1070000</v>
      </c>
      <c r="H20" s="6">
        <v>115000</v>
      </c>
      <c r="J20" s="6">
        <v>9647837</v>
      </c>
      <c r="L20" s="6">
        <v>11982837</v>
      </c>
    </row>
    <row r="21" spans="1:12" ht="16.5" customHeight="1">
      <c r="A21" s="70" t="s">
        <v>186</v>
      </c>
      <c r="B21" s="70"/>
      <c r="C21" s="70"/>
    </row>
    <row r="22" spans="1:12" ht="16.5" customHeight="1">
      <c r="A22" s="30" t="s">
        <v>185</v>
      </c>
      <c r="B22" s="31">
        <v>18</v>
      </c>
      <c r="C22" s="70"/>
      <c r="D22" s="6">
        <v>0</v>
      </c>
      <c r="F22" s="6">
        <v>0</v>
      </c>
      <c r="H22" s="6">
        <v>0</v>
      </c>
      <c r="J22" s="6">
        <v>-1034921</v>
      </c>
      <c r="K22" s="17"/>
      <c r="L22" s="6">
        <f>SUM(D22:J22)</f>
        <v>-1034921</v>
      </c>
    </row>
    <row r="23" spans="1:12" ht="16.5" customHeight="1">
      <c r="A23" s="30" t="s">
        <v>124</v>
      </c>
      <c r="D23" s="13">
        <v>0</v>
      </c>
      <c r="F23" s="13">
        <v>0</v>
      </c>
      <c r="H23" s="13">
        <v>0</v>
      </c>
      <c r="J23" s="13">
        <f>'7-8 (single step)9m'!K86</f>
        <v>2280709</v>
      </c>
      <c r="K23" s="17"/>
      <c r="L23" s="13">
        <f>SUM(D23:J23)</f>
        <v>2280709</v>
      </c>
    </row>
    <row r="24" spans="1:12" ht="16.5" customHeight="1">
      <c r="E24" s="32"/>
      <c r="G24" s="32"/>
    </row>
    <row r="25" spans="1:12" ht="16.5" customHeight="1" thickBot="1">
      <c r="A25" s="70" t="s">
        <v>253</v>
      </c>
      <c r="B25" s="70"/>
      <c r="C25" s="70"/>
      <c r="D25" s="40">
        <f>SUM(D20:D23)</f>
        <v>1150000</v>
      </c>
      <c r="F25" s="40">
        <f>SUM(F20:F23)</f>
        <v>1070000</v>
      </c>
      <c r="H25" s="40">
        <f>SUM(H20:H23)</f>
        <v>115000</v>
      </c>
      <c r="J25" s="40">
        <f>SUM(J20:J23)</f>
        <v>10893625</v>
      </c>
      <c r="L25" s="40">
        <f>SUM(L20:L23)</f>
        <v>13228625</v>
      </c>
    </row>
    <row r="26" spans="1:12" ht="16.5" customHeight="1" thickTop="1"/>
    <row r="32" spans="1:12" ht="3.75" customHeight="1"/>
    <row r="33" spans="1:12" ht="22.15" customHeight="1">
      <c r="A33" s="47" t="s">
        <v>47</v>
      </c>
      <c r="B33" s="47"/>
      <c r="C33" s="47"/>
      <c r="D33" s="90"/>
      <c r="E33" s="90"/>
      <c r="F33" s="90"/>
      <c r="G33" s="90"/>
      <c r="H33" s="90"/>
      <c r="I33" s="90"/>
      <c r="J33" s="90"/>
      <c r="K33" s="90"/>
      <c r="L33" s="90"/>
    </row>
  </sheetData>
  <mergeCells count="2">
    <mergeCell ref="D6:L6"/>
    <mergeCell ref="H7:J7"/>
  </mergeCells>
  <pageMargins left="0.8" right="0.8" top="0.5" bottom="0.6" header="0.49" footer="0.4"/>
  <pageSetup paperSize="9" firstPageNumber="10" fitToHeight="0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7FA3F-ACCD-4479-9054-CB4EA77D587F}">
  <sheetPr>
    <outlinePr summaryBelow="0" summaryRight="0"/>
  </sheetPr>
  <dimension ref="A1:M183"/>
  <sheetViews>
    <sheetView topLeftCell="A12" zoomScale="115" zoomScaleNormal="115" zoomScaleSheetLayoutView="100" zoomScalePageLayoutView="85" workbookViewId="0">
      <selection activeCell="D17" sqref="D17"/>
    </sheetView>
  </sheetViews>
  <sheetFormatPr defaultColWidth="14.42578125" defaultRowHeight="16.5" customHeight="1"/>
  <cols>
    <col min="1" max="3" width="1.5703125" style="95" customWidth="1"/>
    <col min="4" max="4" width="47.5703125" style="95" customWidth="1"/>
    <col min="5" max="5" width="6" style="95" bestFit="1" customWidth="1"/>
    <col min="6" max="6" width="0.7109375" style="95" customWidth="1"/>
    <col min="7" max="7" width="12.7109375" style="106" customWidth="1"/>
    <col min="8" max="8" width="0.7109375" style="106" customWidth="1"/>
    <col min="9" max="9" width="12.7109375" style="106" customWidth="1"/>
    <col min="10" max="10" width="0.7109375" style="106" customWidth="1"/>
    <col min="11" max="11" width="12.7109375" style="106" customWidth="1"/>
    <col min="12" max="12" width="0.7109375" style="106" customWidth="1"/>
    <col min="13" max="13" width="12.7109375" style="106" customWidth="1"/>
    <col min="14" max="186" width="14.42578125" style="95"/>
    <col min="187" max="189" width="2.42578125" style="95" customWidth="1"/>
    <col min="190" max="190" width="39.5703125" style="95" customWidth="1"/>
    <col min="191" max="191" width="5.5703125" style="95" customWidth="1"/>
    <col min="192" max="192" width="0.5703125" style="95" customWidth="1"/>
    <col min="193" max="193" width="13.42578125" style="95" customWidth="1"/>
    <col min="194" max="194" width="0.5703125" style="95" customWidth="1"/>
    <col min="195" max="195" width="13.42578125" style="95" customWidth="1"/>
    <col min="196" max="196" width="0.5703125" style="95" customWidth="1"/>
    <col min="197" max="197" width="13.42578125" style="95" customWidth="1"/>
    <col min="198" max="198" width="0.5703125" style="95" customWidth="1"/>
    <col min="199" max="199" width="13.42578125" style="95" customWidth="1"/>
    <col min="200" max="442" width="14.42578125" style="95"/>
    <col min="443" max="445" width="2.42578125" style="95" customWidth="1"/>
    <col min="446" max="446" width="39.5703125" style="95" customWidth="1"/>
    <col min="447" max="447" width="5.5703125" style="95" customWidth="1"/>
    <col min="448" max="448" width="0.5703125" style="95" customWidth="1"/>
    <col min="449" max="449" width="13.42578125" style="95" customWidth="1"/>
    <col min="450" max="450" width="0.5703125" style="95" customWidth="1"/>
    <col min="451" max="451" width="13.42578125" style="95" customWidth="1"/>
    <col min="452" max="452" width="0.5703125" style="95" customWidth="1"/>
    <col min="453" max="453" width="13.42578125" style="95" customWidth="1"/>
    <col min="454" max="454" width="0.5703125" style="95" customWidth="1"/>
    <col min="455" max="455" width="13.42578125" style="95" customWidth="1"/>
    <col min="456" max="698" width="14.42578125" style="95"/>
    <col min="699" max="701" width="2.42578125" style="95" customWidth="1"/>
    <col min="702" max="702" width="39.5703125" style="95" customWidth="1"/>
    <col min="703" max="703" width="5.5703125" style="95" customWidth="1"/>
    <col min="704" max="704" width="0.5703125" style="95" customWidth="1"/>
    <col min="705" max="705" width="13.42578125" style="95" customWidth="1"/>
    <col min="706" max="706" width="0.5703125" style="95" customWidth="1"/>
    <col min="707" max="707" width="13.42578125" style="95" customWidth="1"/>
    <col min="708" max="708" width="0.5703125" style="95" customWidth="1"/>
    <col min="709" max="709" width="13.42578125" style="95" customWidth="1"/>
    <col min="710" max="710" width="0.5703125" style="95" customWidth="1"/>
    <col min="711" max="711" width="13.42578125" style="95" customWidth="1"/>
    <col min="712" max="954" width="14.42578125" style="95"/>
    <col min="955" max="957" width="2.42578125" style="95" customWidth="1"/>
    <col min="958" max="958" width="39.5703125" style="95" customWidth="1"/>
    <col min="959" max="959" width="5.5703125" style="95" customWidth="1"/>
    <col min="960" max="960" width="0.5703125" style="95" customWidth="1"/>
    <col min="961" max="961" width="13.42578125" style="95" customWidth="1"/>
    <col min="962" max="962" width="0.5703125" style="95" customWidth="1"/>
    <col min="963" max="963" width="13.42578125" style="95" customWidth="1"/>
    <col min="964" max="964" width="0.5703125" style="95" customWidth="1"/>
    <col min="965" max="965" width="13.42578125" style="95" customWidth="1"/>
    <col min="966" max="966" width="0.5703125" style="95" customWidth="1"/>
    <col min="967" max="967" width="13.42578125" style="95" customWidth="1"/>
    <col min="968" max="1210" width="14.42578125" style="95"/>
    <col min="1211" max="1213" width="2.42578125" style="95" customWidth="1"/>
    <col min="1214" max="1214" width="39.5703125" style="95" customWidth="1"/>
    <col min="1215" max="1215" width="5.5703125" style="95" customWidth="1"/>
    <col min="1216" max="1216" width="0.5703125" style="95" customWidth="1"/>
    <col min="1217" max="1217" width="13.42578125" style="95" customWidth="1"/>
    <col min="1218" max="1218" width="0.5703125" style="95" customWidth="1"/>
    <col min="1219" max="1219" width="13.42578125" style="95" customWidth="1"/>
    <col min="1220" max="1220" width="0.5703125" style="95" customWidth="1"/>
    <col min="1221" max="1221" width="13.42578125" style="95" customWidth="1"/>
    <col min="1222" max="1222" width="0.5703125" style="95" customWidth="1"/>
    <col min="1223" max="1223" width="13.42578125" style="95" customWidth="1"/>
    <col min="1224" max="1466" width="14.42578125" style="95"/>
    <col min="1467" max="1469" width="2.42578125" style="95" customWidth="1"/>
    <col min="1470" max="1470" width="39.5703125" style="95" customWidth="1"/>
    <col min="1471" max="1471" width="5.5703125" style="95" customWidth="1"/>
    <col min="1472" max="1472" width="0.5703125" style="95" customWidth="1"/>
    <col min="1473" max="1473" width="13.42578125" style="95" customWidth="1"/>
    <col min="1474" max="1474" width="0.5703125" style="95" customWidth="1"/>
    <col min="1475" max="1475" width="13.42578125" style="95" customWidth="1"/>
    <col min="1476" max="1476" width="0.5703125" style="95" customWidth="1"/>
    <col min="1477" max="1477" width="13.42578125" style="95" customWidth="1"/>
    <col min="1478" max="1478" width="0.5703125" style="95" customWidth="1"/>
    <col min="1479" max="1479" width="13.42578125" style="95" customWidth="1"/>
    <col min="1480" max="1722" width="14.42578125" style="95"/>
    <col min="1723" max="1725" width="2.42578125" style="95" customWidth="1"/>
    <col min="1726" max="1726" width="39.5703125" style="95" customWidth="1"/>
    <col min="1727" max="1727" width="5.5703125" style="95" customWidth="1"/>
    <col min="1728" max="1728" width="0.5703125" style="95" customWidth="1"/>
    <col min="1729" max="1729" width="13.42578125" style="95" customWidth="1"/>
    <col min="1730" max="1730" width="0.5703125" style="95" customWidth="1"/>
    <col min="1731" max="1731" width="13.42578125" style="95" customWidth="1"/>
    <col min="1732" max="1732" width="0.5703125" style="95" customWidth="1"/>
    <col min="1733" max="1733" width="13.42578125" style="95" customWidth="1"/>
    <col min="1734" max="1734" width="0.5703125" style="95" customWidth="1"/>
    <col min="1735" max="1735" width="13.42578125" style="95" customWidth="1"/>
    <col min="1736" max="1978" width="14.42578125" style="95"/>
    <col min="1979" max="1981" width="2.42578125" style="95" customWidth="1"/>
    <col min="1982" max="1982" width="39.5703125" style="95" customWidth="1"/>
    <col min="1983" max="1983" width="5.5703125" style="95" customWidth="1"/>
    <col min="1984" max="1984" width="0.5703125" style="95" customWidth="1"/>
    <col min="1985" max="1985" width="13.42578125" style="95" customWidth="1"/>
    <col min="1986" max="1986" width="0.5703125" style="95" customWidth="1"/>
    <col min="1987" max="1987" width="13.42578125" style="95" customWidth="1"/>
    <col min="1988" max="1988" width="0.5703125" style="95" customWidth="1"/>
    <col min="1989" max="1989" width="13.42578125" style="95" customWidth="1"/>
    <col min="1990" max="1990" width="0.5703125" style="95" customWidth="1"/>
    <col min="1991" max="1991" width="13.42578125" style="95" customWidth="1"/>
    <col min="1992" max="2234" width="14.42578125" style="95"/>
    <col min="2235" max="2237" width="2.42578125" style="95" customWidth="1"/>
    <col min="2238" max="2238" width="39.5703125" style="95" customWidth="1"/>
    <col min="2239" max="2239" width="5.5703125" style="95" customWidth="1"/>
    <col min="2240" max="2240" width="0.5703125" style="95" customWidth="1"/>
    <col min="2241" max="2241" width="13.42578125" style="95" customWidth="1"/>
    <col min="2242" max="2242" width="0.5703125" style="95" customWidth="1"/>
    <col min="2243" max="2243" width="13.42578125" style="95" customWidth="1"/>
    <col min="2244" max="2244" width="0.5703125" style="95" customWidth="1"/>
    <col min="2245" max="2245" width="13.42578125" style="95" customWidth="1"/>
    <col min="2246" max="2246" width="0.5703125" style="95" customWidth="1"/>
    <col min="2247" max="2247" width="13.42578125" style="95" customWidth="1"/>
    <col min="2248" max="2490" width="14.42578125" style="95"/>
    <col min="2491" max="2493" width="2.42578125" style="95" customWidth="1"/>
    <col min="2494" max="2494" width="39.5703125" style="95" customWidth="1"/>
    <col min="2495" max="2495" width="5.5703125" style="95" customWidth="1"/>
    <col min="2496" max="2496" width="0.5703125" style="95" customWidth="1"/>
    <col min="2497" max="2497" width="13.42578125" style="95" customWidth="1"/>
    <col min="2498" max="2498" width="0.5703125" style="95" customWidth="1"/>
    <col min="2499" max="2499" width="13.42578125" style="95" customWidth="1"/>
    <col min="2500" max="2500" width="0.5703125" style="95" customWidth="1"/>
    <col min="2501" max="2501" width="13.42578125" style="95" customWidth="1"/>
    <col min="2502" max="2502" width="0.5703125" style="95" customWidth="1"/>
    <col min="2503" max="2503" width="13.42578125" style="95" customWidth="1"/>
    <col min="2504" max="2746" width="14.42578125" style="95"/>
    <col min="2747" max="2749" width="2.42578125" style="95" customWidth="1"/>
    <col min="2750" max="2750" width="39.5703125" style="95" customWidth="1"/>
    <col min="2751" max="2751" width="5.5703125" style="95" customWidth="1"/>
    <col min="2752" max="2752" width="0.5703125" style="95" customWidth="1"/>
    <col min="2753" max="2753" width="13.42578125" style="95" customWidth="1"/>
    <col min="2754" max="2754" width="0.5703125" style="95" customWidth="1"/>
    <col min="2755" max="2755" width="13.42578125" style="95" customWidth="1"/>
    <col min="2756" max="2756" width="0.5703125" style="95" customWidth="1"/>
    <col min="2757" max="2757" width="13.42578125" style="95" customWidth="1"/>
    <col min="2758" max="2758" width="0.5703125" style="95" customWidth="1"/>
    <col min="2759" max="2759" width="13.42578125" style="95" customWidth="1"/>
    <col min="2760" max="3002" width="14.42578125" style="95"/>
    <col min="3003" max="3005" width="2.42578125" style="95" customWidth="1"/>
    <col min="3006" max="3006" width="39.5703125" style="95" customWidth="1"/>
    <col min="3007" max="3007" width="5.5703125" style="95" customWidth="1"/>
    <col min="3008" max="3008" width="0.5703125" style="95" customWidth="1"/>
    <col min="3009" max="3009" width="13.42578125" style="95" customWidth="1"/>
    <col min="3010" max="3010" width="0.5703125" style="95" customWidth="1"/>
    <col min="3011" max="3011" width="13.42578125" style="95" customWidth="1"/>
    <col min="3012" max="3012" width="0.5703125" style="95" customWidth="1"/>
    <col min="3013" max="3013" width="13.42578125" style="95" customWidth="1"/>
    <col min="3014" max="3014" width="0.5703125" style="95" customWidth="1"/>
    <col min="3015" max="3015" width="13.42578125" style="95" customWidth="1"/>
    <col min="3016" max="3258" width="14.42578125" style="95"/>
    <col min="3259" max="3261" width="2.42578125" style="95" customWidth="1"/>
    <col min="3262" max="3262" width="39.5703125" style="95" customWidth="1"/>
    <col min="3263" max="3263" width="5.5703125" style="95" customWidth="1"/>
    <col min="3264" max="3264" width="0.5703125" style="95" customWidth="1"/>
    <col min="3265" max="3265" width="13.42578125" style="95" customWidth="1"/>
    <col min="3266" max="3266" width="0.5703125" style="95" customWidth="1"/>
    <col min="3267" max="3267" width="13.42578125" style="95" customWidth="1"/>
    <col min="3268" max="3268" width="0.5703125" style="95" customWidth="1"/>
    <col min="3269" max="3269" width="13.42578125" style="95" customWidth="1"/>
    <col min="3270" max="3270" width="0.5703125" style="95" customWidth="1"/>
    <col min="3271" max="3271" width="13.42578125" style="95" customWidth="1"/>
    <col min="3272" max="3514" width="14.42578125" style="95"/>
    <col min="3515" max="3517" width="2.42578125" style="95" customWidth="1"/>
    <col min="3518" max="3518" width="39.5703125" style="95" customWidth="1"/>
    <col min="3519" max="3519" width="5.5703125" style="95" customWidth="1"/>
    <col min="3520" max="3520" width="0.5703125" style="95" customWidth="1"/>
    <col min="3521" max="3521" width="13.42578125" style="95" customWidth="1"/>
    <col min="3522" max="3522" width="0.5703125" style="95" customWidth="1"/>
    <col min="3523" max="3523" width="13.42578125" style="95" customWidth="1"/>
    <col min="3524" max="3524" width="0.5703125" style="95" customWidth="1"/>
    <col min="3525" max="3525" width="13.42578125" style="95" customWidth="1"/>
    <col min="3526" max="3526" width="0.5703125" style="95" customWidth="1"/>
    <col min="3527" max="3527" width="13.42578125" style="95" customWidth="1"/>
    <col min="3528" max="3770" width="14.42578125" style="95"/>
    <col min="3771" max="3773" width="2.42578125" style="95" customWidth="1"/>
    <col min="3774" max="3774" width="39.5703125" style="95" customWidth="1"/>
    <col min="3775" max="3775" width="5.5703125" style="95" customWidth="1"/>
    <col min="3776" max="3776" width="0.5703125" style="95" customWidth="1"/>
    <col min="3777" max="3777" width="13.42578125" style="95" customWidth="1"/>
    <col min="3778" max="3778" width="0.5703125" style="95" customWidth="1"/>
    <col min="3779" max="3779" width="13.42578125" style="95" customWidth="1"/>
    <col min="3780" max="3780" width="0.5703125" style="95" customWidth="1"/>
    <col min="3781" max="3781" width="13.42578125" style="95" customWidth="1"/>
    <col min="3782" max="3782" width="0.5703125" style="95" customWidth="1"/>
    <col min="3783" max="3783" width="13.42578125" style="95" customWidth="1"/>
    <col min="3784" max="4026" width="14.42578125" style="95"/>
    <col min="4027" max="4029" width="2.42578125" style="95" customWidth="1"/>
    <col min="4030" max="4030" width="39.5703125" style="95" customWidth="1"/>
    <col min="4031" max="4031" width="5.5703125" style="95" customWidth="1"/>
    <col min="4032" max="4032" width="0.5703125" style="95" customWidth="1"/>
    <col min="4033" max="4033" width="13.42578125" style="95" customWidth="1"/>
    <col min="4034" max="4034" width="0.5703125" style="95" customWidth="1"/>
    <col min="4035" max="4035" width="13.42578125" style="95" customWidth="1"/>
    <col min="4036" max="4036" width="0.5703125" style="95" customWidth="1"/>
    <col min="4037" max="4037" width="13.42578125" style="95" customWidth="1"/>
    <col min="4038" max="4038" width="0.5703125" style="95" customWidth="1"/>
    <col min="4039" max="4039" width="13.42578125" style="95" customWidth="1"/>
    <col min="4040" max="4282" width="14.42578125" style="95"/>
    <col min="4283" max="4285" width="2.42578125" style="95" customWidth="1"/>
    <col min="4286" max="4286" width="39.5703125" style="95" customWidth="1"/>
    <col min="4287" max="4287" width="5.5703125" style="95" customWidth="1"/>
    <col min="4288" max="4288" width="0.5703125" style="95" customWidth="1"/>
    <col min="4289" max="4289" width="13.42578125" style="95" customWidth="1"/>
    <col min="4290" max="4290" width="0.5703125" style="95" customWidth="1"/>
    <col min="4291" max="4291" width="13.42578125" style="95" customWidth="1"/>
    <col min="4292" max="4292" width="0.5703125" style="95" customWidth="1"/>
    <col min="4293" max="4293" width="13.42578125" style="95" customWidth="1"/>
    <col min="4294" max="4294" width="0.5703125" style="95" customWidth="1"/>
    <col min="4295" max="4295" width="13.42578125" style="95" customWidth="1"/>
    <col min="4296" max="4538" width="14.42578125" style="95"/>
    <col min="4539" max="4541" width="2.42578125" style="95" customWidth="1"/>
    <col min="4542" max="4542" width="39.5703125" style="95" customWidth="1"/>
    <col min="4543" max="4543" width="5.5703125" style="95" customWidth="1"/>
    <col min="4544" max="4544" width="0.5703125" style="95" customWidth="1"/>
    <col min="4545" max="4545" width="13.42578125" style="95" customWidth="1"/>
    <col min="4546" max="4546" width="0.5703125" style="95" customWidth="1"/>
    <col min="4547" max="4547" width="13.42578125" style="95" customWidth="1"/>
    <col min="4548" max="4548" width="0.5703125" style="95" customWidth="1"/>
    <col min="4549" max="4549" width="13.42578125" style="95" customWidth="1"/>
    <col min="4550" max="4550" width="0.5703125" style="95" customWidth="1"/>
    <col min="4551" max="4551" width="13.42578125" style="95" customWidth="1"/>
    <col min="4552" max="4794" width="14.42578125" style="95"/>
    <col min="4795" max="4797" width="2.42578125" style="95" customWidth="1"/>
    <col min="4798" max="4798" width="39.5703125" style="95" customWidth="1"/>
    <col min="4799" max="4799" width="5.5703125" style="95" customWidth="1"/>
    <col min="4800" max="4800" width="0.5703125" style="95" customWidth="1"/>
    <col min="4801" max="4801" width="13.42578125" style="95" customWidth="1"/>
    <col min="4802" max="4802" width="0.5703125" style="95" customWidth="1"/>
    <col min="4803" max="4803" width="13.42578125" style="95" customWidth="1"/>
    <col min="4804" max="4804" width="0.5703125" style="95" customWidth="1"/>
    <col min="4805" max="4805" width="13.42578125" style="95" customWidth="1"/>
    <col min="4806" max="4806" width="0.5703125" style="95" customWidth="1"/>
    <col min="4807" max="4807" width="13.42578125" style="95" customWidth="1"/>
    <col min="4808" max="5050" width="14.42578125" style="95"/>
    <col min="5051" max="5053" width="2.42578125" style="95" customWidth="1"/>
    <col min="5054" max="5054" width="39.5703125" style="95" customWidth="1"/>
    <col min="5055" max="5055" width="5.5703125" style="95" customWidth="1"/>
    <col min="5056" max="5056" width="0.5703125" style="95" customWidth="1"/>
    <col min="5057" max="5057" width="13.42578125" style="95" customWidth="1"/>
    <col min="5058" max="5058" width="0.5703125" style="95" customWidth="1"/>
    <col min="5059" max="5059" width="13.42578125" style="95" customWidth="1"/>
    <col min="5060" max="5060" width="0.5703125" style="95" customWidth="1"/>
    <col min="5061" max="5061" width="13.42578125" style="95" customWidth="1"/>
    <col min="5062" max="5062" width="0.5703125" style="95" customWidth="1"/>
    <col min="5063" max="5063" width="13.42578125" style="95" customWidth="1"/>
    <col min="5064" max="5306" width="14.42578125" style="95"/>
    <col min="5307" max="5309" width="2.42578125" style="95" customWidth="1"/>
    <col min="5310" max="5310" width="39.5703125" style="95" customWidth="1"/>
    <col min="5311" max="5311" width="5.5703125" style="95" customWidth="1"/>
    <col min="5312" max="5312" width="0.5703125" style="95" customWidth="1"/>
    <col min="5313" max="5313" width="13.42578125" style="95" customWidth="1"/>
    <col min="5314" max="5314" width="0.5703125" style="95" customWidth="1"/>
    <col min="5315" max="5315" width="13.42578125" style="95" customWidth="1"/>
    <col min="5316" max="5316" width="0.5703125" style="95" customWidth="1"/>
    <col min="5317" max="5317" width="13.42578125" style="95" customWidth="1"/>
    <col min="5318" max="5318" width="0.5703125" style="95" customWidth="1"/>
    <col min="5319" max="5319" width="13.42578125" style="95" customWidth="1"/>
    <col min="5320" max="5562" width="14.42578125" style="95"/>
    <col min="5563" max="5565" width="2.42578125" style="95" customWidth="1"/>
    <col min="5566" max="5566" width="39.5703125" style="95" customWidth="1"/>
    <col min="5567" max="5567" width="5.5703125" style="95" customWidth="1"/>
    <col min="5568" max="5568" width="0.5703125" style="95" customWidth="1"/>
    <col min="5569" max="5569" width="13.42578125" style="95" customWidth="1"/>
    <col min="5570" max="5570" width="0.5703125" style="95" customWidth="1"/>
    <col min="5571" max="5571" width="13.42578125" style="95" customWidth="1"/>
    <col min="5572" max="5572" width="0.5703125" style="95" customWidth="1"/>
    <col min="5573" max="5573" width="13.42578125" style="95" customWidth="1"/>
    <col min="5574" max="5574" width="0.5703125" style="95" customWidth="1"/>
    <col min="5575" max="5575" width="13.42578125" style="95" customWidth="1"/>
    <col min="5576" max="5818" width="14.42578125" style="95"/>
    <col min="5819" max="5821" width="2.42578125" style="95" customWidth="1"/>
    <col min="5822" max="5822" width="39.5703125" style="95" customWidth="1"/>
    <col min="5823" max="5823" width="5.5703125" style="95" customWidth="1"/>
    <col min="5824" max="5824" width="0.5703125" style="95" customWidth="1"/>
    <col min="5825" max="5825" width="13.42578125" style="95" customWidth="1"/>
    <col min="5826" max="5826" width="0.5703125" style="95" customWidth="1"/>
    <col min="5827" max="5827" width="13.42578125" style="95" customWidth="1"/>
    <col min="5828" max="5828" width="0.5703125" style="95" customWidth="1"/>
    <col min="5829" max="5829" width="13.42578125" style="95" customWidth="1"/>
    <col min="5830" max="5830" width="0.5703125" style="95" customWidth="1"/>
    <col min="5831" max="5831" width="13.42578125" style="95" customWidth="1"/>
    <col min="5832" max="6074" width="14.42578125" style="95"/>
    <col min="6075" max="6077" width="2.42578125" style="95" customWidth="1"/>
    <col min="6078" max="6078" width="39.5703125" style="95" customWidth="1"/>
    <col min="6079" max="6079" width="5.5703125" style="95" customWidth="1"/>
    <col min="6080" max="6080" width="0.5703125" style="95" customWidth="1"/>
    <col min="6081" max="6081" width="13.42578125" style="95" customWidth="1"/>
    <col min="6082" max="6082" width="0.5703125" style="95" customWidth="1"/>
    <col min="6083" max="6083" width="13.42578125" style="95" customWidth="1"/>
    <col min="6084" max="6084" width="0.5703125" style="95" customWidth="1"/>
    <col min="6085" max="6085" width="13.42578125" style="95" customWidth="1"/>
    <col min="6086" max="6086" width="0.5703125" style="95" customWidth="1"/>
    <col min="6087" max="6087" width="13.42578125" style="95" customWidth="1"/>
    <col min="6088" max="6330" width="14.42578125" style="95"/>
    <col min="6331" max="6333" width="2.42578125" style="95" customWidth="1"/>
    <col min="6334" max="6334" width="39.5703125" style="95" customWidth="1"/>
    <col min="6335" max="6335" width="5.5703125" style="95" customWidth="1"/>
    <col min="6336" max="6336" width="0.5703125" style="95" customWidth="1"/>
    <col min="6337" max="6337" width="13.42578125" style="95" customWidth="1"/>
    <col min="6338" max="6338" width="0.5703125" style="95" customWidth="1"/>
    <col min="6339" max="6339" width="13.42578125" style="95" customWidth="1"/>
    <col min="6340" max="6340" width="0.5703125" style="95" customWidth="1"/>
    <col min="6341" max="6341" width="13.42578125" style="95" customWidth="1"/>
    <col min="6342" max="6342" width="0.5703125" style="95" customWidth="1"/>
    <col min="6343" max="6343" width="13.42578125" style="95" customWidth="1"/>
    <col min="6344" max="6586" width="14.42578125" style="95"/>
    <col min="6587" max="6589" width="2.42578125" style="95" customWidth="1"/>
    <col min="6590" max="6590" width="39.5703125" style="95" customWidth="1"/>
    <col min="6591" max="6591" width="5.5703125" style="95" customWidth="1"/>
    <col min="6592" max="6592" width="0.5703125" style="95" customWidth="1"/>
    <col min="6593" max="6593" width="13.42578125" style="95" customWidth="1"/>
    <col min="6594" max="6594" width="0.5703125" style="95" customWidth="1"/>
    <col min="6595" max="6595" width="13.42578125" style="95" customWidth="1"/>
    <col min="6596" max="6596" width="0.5703125" style="95" customWidth="1"/>
    <col min="6597" max="6597" width="13.42578125" style="95" customWidth="1"/>
    <col min="6598" max="6598" width="0.5703125" style="95" customWidth="1"/>
    <col min="6599" max="6599" width="13.42578125" style="95" customWidth="1"/>
    <col min="6600" max="6842" width="14.42578125" style="95"/>
    <col min="6843" max="6845" width="2.42578125" style="95" customWidth="1"/>
    <col min="6846" max="6846" width="39.5703125" style="95" customWidth="1"/>
    <col min="6847" max="6847" width="5.5703125" style="95" customWidth="1"/>
    <col min="6848" max="6848" width="0.5703125" style="95" customWidth="1"/>
    <col min="6849" max="6849" width="13.42578125" style="95" customWidth="1"/>
    <col min="6850" max="6850" width="0.5703125" style="95" customWidth="1"/>
    <col min="6851" max="6851" width="13.42578125" style="95" customWidth="1"/>
    <col min="6852" max="6852" width="0.5703125" style="95" customWidth="1"/>
    <col min="6853" max="6853" width="13.42578125" style="95" customWidth="1"/>
    <col min="6854" max="6854" width="0.5703125" style="95" customWidth="1"/>
    <col min="6855" max="6855" width="13.42578125" style="95" customWidth="1"/>
    <col min="6856" max="7098" width="14.42578125" style="95"/>
    <col min="7099" max="7101" width="2.42578125" style="95" customWidth="1"/>
    <col min="7102" max="7102" width="39.5703125" style="95" customWidth="1"/>
    <col min="7103" max="7103" width="5.5703125" style="95" customWidth="1"/>
    <col min="7104" max="7104" width="0.5703125" style="95" customWidth="1"/>
    <col min="7105" max="7105" width="13.42578125" style="95" customWidth="1"/>
    <col min="7106" max="7106" width="0.5703125" style="95" customWidth="1"/>
    <col min="7107" max="7107" width="13.42578125" style="95" customWidth="1"/>
    <col min="7108" max="7108" width="0.5703125" style="95" customWidth="1"/>
    <col min="7109" max="7109" width="13.42578125" style="95" customWidth="1"/>
    <col min="7110" max="7110" width="0.5703125" style="95" customWidth="1"/>
    <col min="7111" max="7111" width="13.42578125" style="95" customWidth="1"/>
    <col min="7112" max="7354" width="14.42578125" style="95"/>
    <col min="7355" max="7357" width="2.42578125" style="95" customWidth="1"/>
    <col min="7358" max="7358" width="39.5703125" style="95" customWidth="1"/>
    <col min="7359" max="7359" width="5.5703125" style="95" customWidth="1"/>
    <col min="7360" max="7360" width="0.5703125" style="95" customWidth="1"/>
    <col min="7361" max="7361" width="13.42578125" style="95" customWidth="1"/>
    <col min="7362" max="7362" width="0.5703125" style="95" customWidth="1"/>
    <col min="7363" max="7363" width="13.42578125" style="95" customWidth="1"/>
    <col min="7364" max="7364" width="0.5703125" style="95" customWidth="1"/>
    <col min="7365" max="7365" width="13.42578125" style="95" customWidth="1"/>
    <col min="7366" max="7366" width="0.5703125" style="95" customWidth="1"/>
    <col min="7367" max="7367" width="13.42578125" style="95" customWidth="1"/>
    <col min="7368" max="7610" width="14.42578125" style="95"/>
    <col min="7611" max="7613" width="2.42578125" style="95" customWidth="1"/>
    <col min="7614" max="7614" width="39.5703125" style="95" customWidth="1"/>
    <col min="7615" max="7615" width="5.5703125" style="95" customWidth="1"/>
    <col min="7616" max="7616" width="0.5703125" style="95" customWidth="1"/>
    <col min="7617" max="7617" width="13.42578125" style="95" customWidth="1"/>
    <col min="7618" max="7618" width="0.5703125" style="95" customWidth="1"/>
    <col min="7619" max="7619" width="13.42578125" style="95" customWidth="1"/>
    <col min="7620" max="7620" width="0.5703125" style="95" customWidth="1"/>
    <col min="7621" max="7621" width="13.42578125" style="95" customWidth="1"/>
    <col min="7622" max="7622" width="0.5703125" style="95" customWidth="1"/>
    <col min="7623" max="7623" width="13.42578125" style="95" customWidth="1"/>
    <col min="7624" max="7866" width="14.42578125" style="95"/>
    <col min="7867" max="7869" width="2.42578125" style="95" customWidth="1"/>
    <col min="7870" max="7870" width="39.5703125" style="95" customWidth="1"/>
    <col min="7871" max="7871" width="5.5703125" style="95" customWidth="1"/>
    <col min="7872" max="7872" width="0.5703125" style="95" customWidth="1"/>
    <col min="7873" max="7873" width="13.42578125" style="95" customWidth="1"/>
    <col min="7874" max="7874" width="0.5703125" style="95" customWidth="1"/>
    <col min="7875" max="7875" width="13.42578125" style="95" customWidth="1"/>
    <col min="7876" max="7876" width="0.5703125" style="95" customWidth="1"/>
    <col min="7877" max="7877" width="13.42578125" style="95" customWidth="1"/>
    <col min="7878" max="7878" width="0.5703125" style="95" customWidth="1"/>
    <col min="7879" max="7879" width="13.42578125" style="95" customWidth="1"/>
    <col min="7880" max="8122" width="14.42578125" style="95"/>
    <col min="8123" max="8125" width="2.42578125" style="95" customWidth="1"/>
    <col min="8126" max="8126" width="39.5703125" style="95" customWidth="1"/>
    <col min="8127" max="8127" width="5.5703125" style="95" customWidth="1"/>
    <col min="8128" max="8128" width="0.5703125" style="95" customWidth="1"/>
    <col min="8129" max="8129" width="13.42578125" style="95" customWidth="1"/>
    <col min="8130" max="8130" width="0.5703125" style="95" customWidth="1"/>
    <col min="8131" max="8131" width="13.42578125" style="95" customWidth="1"/>
    <col min="8132" max="8132" width="0.5703125" style="95" customWidth="1"/>
    <col min="8133" max="8133" width="13.42578125" style="95" customWidth="1"/>
    <col min="8134" max="8134" width="0.5703125" style="95" customWidth="1"/>
    <col min="8135" max="8135" width="13.42578125" style="95" customWidth="1"/>
    <col min="8136" max="8378" width="14.42578125" style="95"/>
    <col min="8379" max="8381" width="2.42578125" style="95" customWidth="1"/>
    <col min="8382" max="8382" width="39.5703125" style="95" customWidth="1"/>
    <col min="8383" max="8383" width="5.5703125" style="95" customWidth="1"/>
    <col min="8384" max="8384" width="0.5703125" style="95" customWidth="1"/>
    <col min="8385" max="8385" width="13.42578125" style="95" customWidth="1"/>
    <col min="8386" max="8386" width="0.5703125" style="95" customWidth="1"/>
    <col min="8387" max="8387" width="13.42578125" style="95" customWidth="1"/>
    <col min="8388" max="8388" width="0.5703125" style="95" customWidth="1"/>
    <col min="8389" max="8389" width="13.42578125" style="95" customWidth="1"/>
    <col min="8390" max="8390" width="0.5703125" style="95" customWidth="1"/>
    <col min="8391" max="8391" width="13.42578125" style="95" customWidth="1"/>
    <col min="8392" max="8634" width="14.42578125" style="95"/>
    <col min="8635" max="8637" width="2.42578125" style="95" customWidth="1"/>
    <col min="8638" max="8638" width="39.5703125" style="95" customWidth="1"/>
    <col min="8639" max="8639" width="5.5703125" style="95" customWidth="1"/>
    <col min="8640" max="8640" width="0.5703125" style="95" customWidth="1"/>
    <col min="8641" max="8641" width="13.42578125" style="95" customWidth="1"/>
    <col min="8642" max="8642" width="0.5703125" style="95" customWidth="1"/>
    <col min="8643" max="8643" width="13.42578125" style="95" customWidth="1"/>
    <col min="8644" max="8644" width="0.5703125" style="95" customWidth="1"/>
    <col min="8645" max="8645" width="13.42578125" style="95" customWidth="1"/>
    <col min="8646" max="8646" width="0.5703125" style="95" customWidth="1"/>
    <col min="8647" max="8647" width="13.42578125" style="95" customWidth="1"/>
    <col min="8648" max="8890" width="14.42578125" style="95"/>
    <col min="8891" max="8893" width="2.42578125" style="95" customWidth="1"/>
    <col min="8894" max="8894" width="39.5703125" style="95" customWidth="1"/>
    <col min="8895" max="8895" width="5.5703125" style="95" customWidth="1"/>
    <col min="8896" max="8896" width="0.5703125" style="95" customWidth="1"/>
    <col min="8897" max="8897" width="13.42578125" style="95" customWidth="1"/>
    <col min="8898" max="8898" width="0.5703125" style="95" customWidth="1"/>
    <col min="8899" max="8899" width="13.42578125" style="95" customWidth="1"/>
    <col min="8900" max="8900" width="0.5703125" style="95" customWidth="1"/>
    <col min="8901" max="8901" width="13.42578125" style="95" customWidth="1"/>
    <col min="8902" max="8902" width="0.5703125" style="95" customWidth="1"/>
    <col min="8903" max="8903" width="13.42578125" style="95" customWidth="1"/>
    <col min="8904" max="9146" width="14.42578125" style="95"/>
    <col min="9147" max="9149" width="2.42578125" style="95" customWidth="1"/>
    <col min="9150" max="9150" width="39.5703125" style="95" customWidth="1"/>
    <col min="9151" max="9151" width="5.5703125" style="95" customWidth="1"/>
    <col min="9152" max="9152" width="0.5703125" style="95" customWidth="1"/>
    <col min="9153" max="9153" width="13.42578125" style="95" customWidth="1"/>
    <col min="9154" max="9154" width="0.5703125" style="95" customWidth="1"/>
    <col min="9155" max="9155" width="13.42578125" style="95" customWidth="1"/>
    <col min="9156" max="9156" width="0.5703125" style="95" customWidth="1"/>
    <col min="9157" max="9157" width="13.42578125" style="95" customWidth="1"/>
    <col min="9158" max="9158" width="0.5703125" style="95" customWidth="1"/>
    <col min="9159" max="9159" width="13.42578125" style="95" customWidth="1"/>
    <col min="9160" max="9402" width="14.42578125" style="95"/>
    <col min="9403" max="9405" width="2.42578125" style="95" customWidth="1"/>
    <col min="9406" max="9406" width="39.5703125" style="95" customWidth="1"/>
    <col min="9407" max="9407" width="5.5703125" style="95" customWidth="1"/>
    <col min="9408" max="9408" width="0.5703125" style="95" customWidth="1"/>
    <col min="9409" max="9409" width="13.42578125" style="95" customWidth="1"/>
    <col min="9410" max="9410" width="0.5703125" style="95" customWidth="1"/>
    <col min="9411" max="9411" width="13.42578125" style="95" customWidth="1"/>
    <col min="9412" max="9412" width="0.5703125" style="95" customWidth="1"/>
    <col min="9413" max="9413" width="13.42578125" style="95" customWidth="1"/>
    <col min="9414" max="9414" width="0.5703125" style="95" customWidth="1"/>
    <col min="9415" max="9415" width="13.42578125" style="95" customWidth="1"/>
    <col min="9416" max="9658" width="14.42578125" style="95"/>
    <col min="9659" max="9661" width="2.42578125" style="95" customWidth="1"/>
    <col min="9662" max="9662" width="39.5703125" style="95" customWidth="1"/>
    <col min="9663" max="9663" width="5.5703125" style="95" customWidth="1"/>
    <col min="9664" max="9664" width="0.5703125" style="95" customWidth="1"/>
    <col min="9665" max="9665" width="13.42578125" style="95" customWidth="1"/>
    <col min="9666" max="9666" width="0.5703125" style="95" customWidth="1"/>
    <col min="9667" max="9667" width="13.42578125" style="95" customWidth="1"/>
    <col min="9668" max="9668" width="0.5703125" style="95" customWidth="1"/>
    <col min="9669" max="9669" width="13.42578125" style="95" customWidth="1"/>
    <col min="9670" max="9670" width="0.5703125" style="95" customWidth="1"/>
    <col min="9671" max="9671" width="13.42578125" style="95" customWidth="1"/>
    <col min="9672" max="9914" width="14.42578125" style="95"/>
    <col min="9915" max="9917" width="2.42578125" style="95" customWidth="1"/>
    <col min="9918" max="9918" width="39.5703125" style="95" customWidth="1"/>
    <col min="9919" max="9919" width="5.5703125" style="95" customWidth="1"/>
    <col min="9920" max="9920" width="0.5703125" style="95" customWidth="1"/>
    <col min="9921" max="9921" width="13.42578125" style="95" customWidth="1"/>
    <col min="9922" max="9922" width="0.5703125" style="95" customWidth="1"/>
    <col min="9923" max="9923" width="13.42578125" style="95" customWidth="1"/>
    <col min="9924" max="9924" width="0.5703125" style="95" customWidth="1"/>
    <col min="9925" max="9925" width="13.42578125" style="95" customWidth="1"/>
    <col min="9926" max="9926" width="0.5703125" style="95" customWidth="1"/>
    <col min="9927" max="9927" width="13.42578125" style="95" customWidth="1"/>
    <col min="9928" max="10170" width="14.42578125" style="95"/>
    <col min="10171" max="10173" width="2.42578125" style="95" customWidth="1"/>
    <col min="10174" max="10174" width="39.5703125" style="95" customWidth="1"/>
    <col min="10175" max="10175" width="5.5703125" style="95" customWidth="1"/>
    <col min="10176" max="10176" width="0.5703125" style="95" customWidth="1"/>
    <col min="10177" max="10177" width="13.42578125" style="95" customWidth="1"/>
    <col min="10178" max="10178" width="0.5703125" style="95" customWidth="1"/>
    <col min="10179" max="10179" width="13.42578125" style="95" customWidth="1"/>
    <col min="10180" max="10180" width="0.5703125" style="95" customWidth="1"/>
    <col min="10181" max="10181" width="13.42578125" style="95" customWidth="1"/>
    <col min="10182" max="10182" width="0.5703125" style="95" customWidth="1"/>
    <col min="10183" max="10183" width="13.42578125" style="95" customWidth="1"/>
    <col min="10184" max="10426" width="14.42578125" style="95"/>
    <col min="10427" max="10429" width="2.42578125" style="95" customWidth="1"/>
    <col min="10430" max="10430" width="39.5703125" style="95" customWidth="1"/>
    <col min="10431" max="10431" width="5.5703125" style="95" customWidth="1"/>
    <col min="10432" max="10432" width="0.5703125" style="95" customWidth="1"/>
    <col min="10433" max="10433" width="13.42578125" style="95" customWidth="1"/>
    <col min="10434" max="10434" width="0.5703125" style="95" customWidth="1"/>
    <col min="10435" max="10435" width="13.42578125" style="95" customWidth="1"/>
    <col min="10436" max="10436" width="0.5703125" style="95" customWidth="1"/>
    <col min="10437" max="10437" width="13.42578125" style="95" customWidth="1"/>
    <col min="10438" max="10438" width="0.5703125" style="95" customWidth="1"/>
    <col min="10439" max="10439" width="13.42578125" style="95" customWidth="1"/>
    <col min="10440" max="10682" width="14.42578125" style="95"/>
    <col min="10683" max="10685" width="2.42578125" style="95" customWidth="1"/>
    <col min="10686" max="10686" width="39.5703125" style="95" customWidth="1"/>
    <col min="10687" max="10687" width="5.5703125" style="95" customWidth="1"/>
    <col min="10688" max="10688" width="0.5703125" style="95" customWidth="1"/>
    <col min="10689" max="10689" width="13.42578125" style="95" customWidth="1"/>
    <col min="10690" max="10690" width="0.5703125" style="95" customWidth="1"/>
    <col min="10691" max="10691" width="13.42578125" style="95" customWidth="1"/>
    <col min="10692" max="10692" width="0.5703125" style="95" customWidth="1"/>
    <col min="10693" max="10693" width="13.42578125" style="95" customWidth="1"/>
    <col min="10694" max="10694" width="0.5703125" style="95" customWidth="1"/>
    <col min="10695" max="10695" width="13.42578125" style="95" customWidth="1"/>
    <col min="10696" max="10938" width="14.42578125" style="95"/>
    <col min="10939" max="10941" width="2.42578125" style="95" customWidth="1"/>
    <col min="10942" max="10942" width="39.5703125" style="95" customWidth="1"/>
    <col min="10943" max="10943" width="5.5703125" style="95" customWidth="1"/>
    <col min="10944" max="10944" width="0.5703125" style="95" customWidth="1"/>
    <col min="10945" max="10945" width="13.42578125" style="95" customWidth="1"/>
    <col min="10946" max="10946" width="0.5703125" style="95" customWidth="1"/>
    <col min="10947" max="10947" width="13.42578125" style="95" customWidth="1"/>
    <col min="10948" max="10948" width="0.5703125" style="95" customWidth="1"/>
    <col min="10949" max="10949" width="13.42578125" style="95" customWidth="1"/>
    <col min="10950" max="10950" width="0.5703125" style="95" customWidth="1"/>
    <col min="10951" max="10951" width="13.42578125" style="95" customWidth="1"/>
    <col min="10952" max="11194" width="14.42578125" style="95"/>
    <col min="11195" max="11197" width="2.42578125" style="95" customWidth="1"/>
    <col min="11198" max="11198" width="39.5703125" style="95" customWidth="1"/>
    <col min="11199" max="11199" width="5.5703125" style="95" customWidth="1"/>
    <col min="11200" max="11200" width="0.5703125" style="95" customWidth="1"/>
    <col min="11201" max="11201" width="13.42578125" style="95" customWidth="1"/>
    <col min="11202" max="11202" width="0.5703125" style="95" customWidth="1"/>
    <col min="11203" max="11203" width="13.42578125" style="95" customWidth="1"/>
    <col min="11204" max="11204" width="0.5703125" style="95" customWidth="1"/>
    <col min="11205" max="11205" width="13.42578125" style="95" customWidth="1"/>
    <col min="11206" max="11206" width="0.5703125" style="95" customWidth="1"/>
    <col min="11207" max="11207" width="13.42578125" style="95" customWidth="1"/>
    <col min="11208" max="11450" width="14.42578125" style="95"/>
    <col min="11451" max="11453" width="2.42578125" style="95" customWidth="1"/>
    <col min="11454" max="11454" width="39.5703125" style="95" customWidth="1"/>
    <col min="11455" max="11455" width="5.5703125" style="95" customWidth="1"/>
    <col min="11456" max="11456" width="0.5703125" style="95" customWidth="1"/>
    <col min="11457" max="11457" width="13.42578125" style="95" customWidth="1"/>
    <col min="11458" max="11458" width="0.5703125" style="95" customWidth="1"/>
    <col min="11459" max="11459" width="13.42578125" style="95" customWidth="1"/>
    <col min="11460" max="11460" width="0.5703125" style="95" customWidth="1"/>
    <col min="11461" max="11461" width="13.42578125" style="95" customWidth="1"/>
    <col min="11462" max="11462" width="0.5703125" style="95" customWidth="1"/>
    <col min="11463" max="11463" width="13.42578125" style="95" customWidth="1"/>
    <col min="11464" max="11706" width="14.42578125" style="95"/>
    <col min="11707" max="11709" width="2.42578125" style="95" customWidth="1"/>
    <col min="11710" max="11710" width="39.5703125" style="95" customWidth="1"/>
    <col min="11711" max="11711" width="5.5703125" style="95" customWidth="1"/>
    <col min="11712" max="11712" width="0.5703125" style="95" customWidth="1"/>
    <col min="11713" max="11713" width="13.42578125" style="95" customWidth="1"/>
    <col min="11714" max="11714" width="0.5703125" style="95" customWidth="1"/>
    <col min="11715" max="11715" width="13.42578125" style="95" customWidth="1"/>
    <col min="11716" max="11716" width="0.5703125" style="95" customWidth="1"/>
    <col min="11717" max="11717" width="13.42578125" style="95" customWidth="1"/>
    <col min="11718" max="11718" width="0.5703125" style="95" customWidth="1"/>
    <col min="11719" max="11719" width="13.42578125" style="95" customWidth="1"/>
    <col min="11720" max="11962" width="14.42578125" style="95"/>
    <col min="11963" max="11965" width="2.42578125" style="95" customWidth="1"/>
    <col min="11966" max="11966" width="39.5703125" style="95" customWidth="1"/>
    <col min="11967" max="11967" width="5.5703125" style="95" customWidth="1"/>
    <col min="11968" max="11968" width="0.5703125" style="95" customWidth="1"/>
    <col min="11969" max="11969" width="13.42578125" style="95" customWidth="1"/>
    <col min="11970" max="11970" width="0.5703125" style="95" customWidth="1"/>
    <col min="11971" max="11971" width="13.42578125" style="95" customWidth="1"/>
    <col min="11972" max="11972" width="0.5703125" style="95" customWidth="1"/>
    <col min="11973" max="11973" width="13.42578125" style="95" customWidth="1"/>
    <col min="11974" max="11974" width="0.5703125" style="95" customWidth="1"/>
    <col min="11975" max="11975" width="13.42578125" style="95" customWidth="1"/>
    <col min="11976" max="12218" width="14.42578125" style="95"/>
    <col min="12219" max="12221" width="2.42578125" style="95" customWidth="1"/>
    <col min="12222" max="12222" width="39.5703125" style="95" customWidth="1"/>
    <col min="12223" max="12223" width="5.5703125" style="95" customWidth="1"/>
    <col min="12224" max="12224" width="0.5703125" style="95" customWidth="1"/>
    <col min="12225" max="12225" width="13.42578125" style="95" customWidth="1"/>
    <col min="12226" max="12226" width="0.5703125" style="95" customWidth="1"/>
    <col min="12227" max="12227" width="13.42578125" style="95" customWidth="1"/>
    <col min="12228" max="12228" width="0.5703125" style="95" customWidth="1"/>
    <col min="12229" max="12229" width="13.42578125" style="95" customWidth="1"/>
    <col min="12230" max="12230" width="0.5703125" style="95" customWidth="1"/>
    <col min="12231" max="12231" width="13.42578125" style="95" customWidth="1"/>
    <col min="12232" max="12474" width="14.42578125" style="95"/>
    <col min="12475" max="12477" width="2.42578125" style="95" customWidth="1"/>
    <col min="12478" max="12478" width="39.5703125" style="95" customWidth="1"/>
    <col min="12479" max="12479" width="5.5703125" style="95" customWidth="1"/>
    <col min="12480" max="12480" width="0.5703125" style="95" customWidth="1"/>
    <col min="12481" max="12481" width="13.42578125" style="95" customWidth="1"/>
    <col min="12482" max="12482" width="0.5703125" style="95" customWidth="1"/>
    <col min="12483" max="12483" width="13.42578125" style="95" customWidth="1"/>
    <col min="12484" max="12484" width="0.5703125" style="95" customWidth="1"/>
    <col min="12485" max="12485" width="13.42578125" style="95" customWidth="1"/>
    <col min="12486" max="12486" width="0.5703125" style="95" customWidth="1"/>
    <col min="12487" max="12487" width="13.42578125" style="95" customWidth="1"/>
    <col min="12488" max="12730" width="14.42578125" style="95"/>
    <col min="12731" max="12733" width="2.42578125" style="95" customWidth="1"/>
    <col min="12734" max="12734" width="39.5703125" style="95" customWidth="1"/>
    <col min="12735" max="12735" width="5.5703125" style="95" customWidth="1"/>
    <col min="12736" max="12736" width="0.5703125" style="95" customWidth="1"/>
    <col min="12737" max="12737" width="13.42578125" style="95" customWidth="1"/>
    <col min="12738" max="12738" width="0.5703125" style="95" customWidth="1"/>
    <col min="12739" max="12739" width="13.42578125" style="95" customWidth="1"/>
    <col min="12740" max="12740" width="0.5703125" style="95" customWidth="1"/>
    <col min="12741" max="12741" width="13.42578125" style="95" customWidth="1"/>
    <col min="12742" max="12742" width="0.5703125" style="95" customWidth="1"/>
    <col min="12743" max="12743" width="13.42578125" style="95" customWidth="1"/>
    <col min="12744" max="12986" width="14.42578125" style="95"/>
    <col min="12987" max="12989" width="2.42578125" style="95" customWidth="1"/>
    <col min="12990" max="12990" width="39.5703125" style="95" customWidth="1"/>
    <col min="12991" max="12991" width="5.5703125" style="95" customWidth="1"/>
    <col min="12992" max="12992" width="0.5703125" style="95" customWidth="1"/>
    <col min="12993" max="12993" width="13.42578125" style="95" customWidth="1"/>
    <col min="12994" max="12994" width="0.5703125" style="95" customWidth="1"/>
    <col min="12995" max="12995" width="13.42578125" style="95" customWidth="1"/>
    <col min="12996" max="12996" width="0.5703125" style="95" customWidth="1"/>
    <col min="12997" max="12997" width="13.42578125" style="95" customWidth="1"/>
    <col min="12998" max="12998" width="0.5703125" style="95" customWidth="1"/>
    <col min="12999" max="12999" width="13.42578125" style="95" customWidth="1"/>
    <col min="13000" max="13242" width="14.42578125" style="95"/>
    <col min="13243" max="13245" width="2.42578125" style="95" customWidth="1"/>
    <col min="13246" max="13246" width="39.5703125" style="95" customWidth="1"/>
    <col min="13247" max="13247" width="5.5703125" style="95" customWidth="1"/>
    <col min="13248" max="13248" width="0.5703125" style="95" customWidth="1"/>
    <col min="13249" max="13249" width="13.42578125" style="95" customWidth="1"/>
    <col min="13250" max="13250" width="0.5703125" style="95" customWidth="1"/>
    <col min="13251" max="13251" width="13.42578125" style="95" customWidth="1"/>
    <col min="13252" max="13252" width="0.5703125" style="95" customWidth="1"/>
    <col min="13253" max="13253" width="13.42578125" style="95" customWidth="1"/>
    <col min="13254" max="13254" width="0.5703125" style="95" customWidth="1"/>
    <col min="13255" max="13255" width="13.42578125" style="95" customWidth="1"/>
    <col min="13256" max="13498" width="14.42578125" style="95"/>
    <col min="13499" max="13501" width="2.42578125" style="95" customWidth="1"/>
    <col min="13502" max="13502" width="39.5703125" style="95" customWidth="1"/>
    <col min="13503" max="13503" width="5.5703125" style="95" customWidth="1"/>
    <col min="13504" max="13504" width="0.5703125" style="95" customWidth="1"/>
    <col min="13505" max="13505" width="13.42578125" style="95" customWidth="1"/>
    <col min="13506" max="13506" width="0.5703125" style="95" customWidth="1"/>
    <col min="13507" max="13507" width="13.42578125" style="95" customWidth="1"/>
    <col min="13508" max="13508" width="0.5703125" style="95" customWidth="1"/>
    <col min="13509" max="13509" width="13.42578125" style="95" customWidth="1"/>
    <col min="13510" max="13510" width="0.5703125" style="95" customWidth="1"/>
    <col min="13511" max="13511" width="13.42578125" style="95" customWidth="1"/>
    <col min="13512" max="13754" width="14.42578125" style="95"/>
    <col min="13755" max="13757" width="2.42578125" style="95" customWidth="1"/>
    <col min="13758" max="13758" width="39.5703125" style="95" customWidth="1"/>
    <col min="13759" max="13759" width="5.5703125" style="95" customWidth="1"/>
    <col min="13760" max="13760" width="0.5703125" style="95" customWidth="1"/>
    <col min="13761" max="13761" width="13.42578125" style="95" customWidth="1"/>
    <col min="13762" max="13762" width="0.5703125" style="95" customWidth="1"/>
    <col min="13763" max="13763" width="13.42578125" style="95" customWidth="1"/>
    <col min="13764" max="13764" width="0.5703125" style="95" customWidth="1"/>
    <col min="13765" max="13765" width="13.42578125" style="95" customWidth="1"/>
    <col min="13766" max="13766" width="0.5703125" style="95" customWidth="1"/>
    <col min="13767" max="13767" width="13.42578125" style="95" customWidth="1"/>
    <col min="13768" max="14010" width="14.42578125" style="95"/>
    <col min="14011" max="14013" width="2.42578125" style="95" customWidth="1"/>
    <col min="14014" max="14014" width="39.5703125" style="95" customWidth="1"/>
    <col min="14015" max="14015" width="5.5703125" style="95" customWidth="1"/>
    <col min="14016" max="14016" width="0.5703125" style="95" customWidth="1"/>
    <col min="14017" max="14017" width="13.42578125" style="95" customWidth="1"/>
    <col min="14018" max="14018" width="0.5703125" style="95" customWidth="1"/>
    <col min="14019" max="14019" width="13.42578125" style="95" customWidth="1"/>
    <col min="14020" max="14020" width="0.5703125" style="95" customWidth="1"/>
    <col min="14021" max="14021" width="13.42578125" style="95" customWidth="1"/>
    <col min="14022" max="14022" width="0.5703125" style="95" customWidth="1"/>
    <col min="14023" max="14023" width="13.42578125" style="95" customWidth="1"/>
    <col min="14024" max="14266" width="14.42578125" style="95"/>
    <col min="14267" max="14269" width="2.42578125" style="95" customWidth="1"/>
    <col min="14270" max="14270" width="39.5703125" style="95" customWidth="1"/>
    <col min="14271" max="14271" width="5.5703125" style="95" customWidth="1"/>
    <col min="14272" max="14272" width="0.5703125" style="95" customWidth="1"/>
    <col min="14273" max="14273" width="13.42578125" style="95" customWidth="1"/>
    <col min="14274" max="14274" width="0.5703125" style="95" customWidth="1"/>
    <col min="14275" max="14275" width="13.42578125" style="95" customWidth="1"/>
    <col min="14276" max="14276" width="0.5703125" style="95" customWidth="1"/>
    <col min="14277" max="14277" width="13.42578125" style="95" customWidth="1"/>
    <col min="14278" max="14278" width="0.5703125" style="95" customWidth="1"/>
    <col min="14279" max="14279" width="13.42578125" style="95" customWidth="1"/>
    <col min="14280" max="14522" width="14.42578125" style="95"/>
    <col min="14523" max="14525" width="2.42578125" style="95" customWidth="1"/>
    <col min="14526" max="14526" width="39.5703125" style="95" customWidth="1"/>
    <col min="14527" max="14527" width="5.5703125" style="95" customWidth="1"/>
    <col min="14528" max="14528" width="0.5703125" style="95" customWidth="1"/>
    <col min="14529" max="14529" width="13.42578125" style="95" customWidth="1"/>
    <col min="14530" max="14530" width="0.5703125" style="95" customWidth="1"/>
    <col min="14531" max="14531" width="13.42578125" style="95" customWidth="1"/>
    <col min="14532" max="14532" width="0.5703125" style="95" customWidth="1"/>
    <col min="14533" max="14533" width="13.42578125" style="95" customWidth="1"/>
    <col min="14534" max="14534" width="0.5703125" style="95" customWidth="1"/>
    <col min="14535" max="14535" width="13.42578125" style="95" customWidth="1"/>
    <col min="14536" max="14778" width="14.42578125" style="95"/>
    <col min="14779" max="14781" width="2.42578125" style="95" customWidth="1"/>
    <col min="14782" max="14782" width="39.5703125" style="95" customWidth="1"/>
    <col min="14783" max="14783" width="5.5703125" style="95" customWidth="1"/>
    <col min="14784" max="14784" width="0.5703125" style="95" customWidth="1"/>
    <col min="14785" max="14785" width="13.42578125" style="95" customWidth="1"/>
    <col min="14786" max="14786" width="0.5703125" style="95" customWidth="1"/>
    <col min="14787" max="14787" width="13.42578125" style="95" customWidth="1"/>
    <col min="14788" max="14788" width="0.5703125" style="95" customWidth="1"/>
    <col min="14789" max="14789" width="13.42578125" style="95" customWidth="1"/>
    <col min="14790" max="14790" width="0.5703125" style="95" customWidth="1"/>
    <col min="14791" max="14791" width="13.42578125" style="95" customWidth="1"/>
    <col min="14792" max="15034" width="14.42578125" style="95"/>
    <col min="15035" max="15037" width="2.42578125" style="95" customWidth="1"/>
    <col min="15038" max="15038" width="39.5703125" style="95" customWidth="1"/>
    <col min="15039" max="15039" width="5.5703125" style="95" customWidth="1"/>
    <col min="15040" max="15040" width="0.5703125" style="95" customWidth="1"/>
    <col min="15041" max="15041" width="13.42578125" style="95" customWidth="1"/>
    <col min="15042" max="15042" width="0.5703125" style="95" customWidth="1"/>
    <col min="15043" max="15043" width="13.42578125" style="95" customWidth="1"/>
    <col min="15044" max="15044" width="0.5703125" style="95" customWidth="1"/>
    <col min="15045" max="15045" width="13.42578125" style="95" customWidth="1"/>
    <col min="15046" max="15046" width="0.5703125" style="95" customWidth="1"/>
    <col min="15047" max="15047" width="13.42578125" style="95" customWidth="1"/>
    <col min="15048" max="15290" width="14.42578125" style="95"/>
    <col min="15291" max="15293" width="2.42578125" style="95" customWidth="1"/>
    <col min="15294" max="15294" width="39.5703125" style="95" customWidth="1"/>
    <col min="15295" max="15295" width="5.5703125" style="95" customWidth="1"/>
    <col min="15296" max="15296" width="0.5703125" style="95" customWidth="1"/>
    <col min="15297" max="15297" width="13.42578125" style="95" customWidth="1"/>
    <col min="15298" max="15298" width="0.5703125" style="95" customWidth="1"/>
    <col min="15299" max="15299" width="13.42578125" style="95" customWidth="1"/>
    <col min="15300" max="15300" width="0.5703125" style="95" customWidth="1"/>
    <col min="15301" max="15301" width="13.42578125" style="95" customWidth="1"/>
    <col min="15302" max="15302" width="0.5703125" style="95" customWidth="1"/>
    <col min="15303" max="15303" width="13.42578125" style="95" customWidth="1"/>
    <col min="15304" max="15546" width="14.42578125" style="95"/>
    <col min="15547" max="15549" width="2.42578125" style="95" customWidth="1"/>
    <col min="15550" max="15550" width="39.5703125" style="95" customWidth="1"/>
    <col min="15551" max="15551" width="5.5703125" style="95" customWidth="1"/>
    <col min="15552" max="15552" width="0.5703125" style="95" customWidth="1"/>
    <col min="15553" max="15553" width="13.42578125" style="95" customWidth="1"/>
    <col min="15554" max="15554" width="0.5703125" style="95" customWidth="1"/>
    <col min="15555" max="15555" width="13.42578125" style="95" customWidth="1"/>
    <col min="15556" max="15556" width="0.5703125" style="95" customWidth="1"/>
    <col min="15557" max="15557" width="13.42578125" style="95" customWidth="1"/>
    <col min="15558" max="15558" width="0.5703125" style="95" customWidth="1"/>
    <col min="15559" max="15559" width="13.42578125" style="95" customWidth="1"/>
    <col min="15560" max="15802" width="14.42578125" style="95"/>
    <col min="15803" max="15805" width="2.42578125" style="95" customWidth="1"/>
    <col min="15806" max="15806" width="39.5703125" style="95" customWidth="1"/>
    <col min="15807" max="15807" width="5.5703125" style="95" customWidth="1"/>
    <col min="15808" max="15808" width="0.5703125" style="95" customWidth="1"/>
    <col min="15809" max="15809" width="13.42578125" style="95" customWidth="1"/>
    <col min="15810" max="15810" width="0.5703125" style="95" customWidth="1"/>
    <col min="15811" max="15811" width="13.42578125" style="95" customWidth="1"/>
    <col min="15812" max="15812" width="0.5703125" style="95" customWidth="1"/>
    <col min="15813" max="15813" width="13.42578125" style="95" customWidth="1"/>
    <col min="15814" max="15814" width="0.5703125" style="95" customWidth="1"/>
    <col min="15815" max="15815" width="13.42578125" style="95" customWidth="1"/>
    <col min="15816" max="16058" width="14.42578125" style="95"/>
    <col min="16059" max="16061" width="2.42578125" style="95" customWidth="1"/>
    <col min="16062" max="16062" width="39.5703125" style="95" customWidth="1"/>
    <col min="16063" max="16063" width="5.5703125" style="95" customWidth="1"/>
    <col min="16064" max="16064" width="0.5703125" style="95" customWidth="1"/>
    <col min="16065" max="16065" width="13.42578125" style="95" customWidth="1"/>
    <col min="16066" max="16066" width="0.5703125" style="95" customWidth="1"/>
    <col min="16067" max="16067" width="13.42578125" style="95" customWidth="1"/>
    <col min="16068" max="16068" width="0.5703125" style="95" customWidth="1"/>
    <col min="16069" max="16069" width="13.42578125" style="95" customWidth="1"/>
    <col min="16070" max="16070" width="0.5703125" style="95" customWidth="1"/>
    <col min="16071" max="16071" width="13.42578125" style="95" customWidth="1"/>
    <col min="16072" max="16384" width="14.42578125" style="95"/>
  </cols>
  <sheetData>
    <row r="1" spans="1:13" ht="16.5" customHeight="1">
      <c r="A1" s="124" t="s">
        <v>0</v>
      </c>
      <c r="B1" s="125"/>
      <c r="C1" s="125"/>
      <c r="D1" s="125"/>
      <c r="E1" s="5"/>
      <c r="F1" s="16"/>
      <c r="G1" s="94"/>
      <c r="H1" s="94"/>
      <c r="I1" s="94"/>
      <c r="J1" s="94"/>
      <c r="K1" s="94"/>
      <c r="L1" s="94"/>
      <c r="M1" s="94"/>
    </row>
    <row r="2" spans="1:13" ht="16.5" customHeight="1">
      <c r="A2" s="124" t="s">
        <v>187</v>
      </c>
      <c r="B2" s="125"/>
      <c r="C2" s="125"/>
      <c r="D2" s="125"/>
      <c r="E2" s="5"/>
      <c r="F2" s="16"/>
      <c r="G2" s="94"/>
      <c r="H2" s="94"/>
      <c r="I2" s="94"/>
      <c r="J2" s="94"/>
      <c r="K2" s="94"/>
      <c r="L2" s="94"/>
      <c r="M2" s="94"/>
    </row>
    <row r="3" spans="1:13" ht="16.5" customHeight="1">
      <c r="A3" s="126" t="s">
        <v>251</v>
      </c>
      <c r="B3" s="127"/>
      <c r="C3" s="127"/>
      <c r="D3" s="127"/>
      <c r="E3" s="97"/>
      <c r="F3" s="96"/>
      <c r="G3" s="98"/>
      <c r="H3" s="98"/>
      <c r="I3" s="98"/>
      <c r="J3" s="98"/>
      <c r="K3" s="98"/>
      <c r="L3" s="98"/>
      <c r="M3" s="98"/>
    </row>
    <row r="4" spans="1:13" ht="16.5" customHeight="1">
      <c r="A4" s="35"/>
      <c r="B4" s="35"/>
      <c r="C4" s="35"/>
      <c r="D4" s="35"/>
      <c r="E4" s="5"/>
      <c r="F4" s="16"/>
      <c r="G4" s="94"/>
      <c r="H4" s="94"/>
      <c r="I4" s="94"/>
      <c r="J4" s="94"/>
      <c r="K4" s="94"/>
      <c r="L4" s="94"/>
      <c r="M4" s="94"/>
    </row>
    <row r="5" spans="1:13" ht="16.5" customHeight="1">
      <c r="A5" s="35"/>
      <c r="B5" s="35"/>
      <c r="C5" s="35"/>
      <c r="D5" s="35"/>
      <c r="E5" s="5"/>
      <c r="F5" s="16"/>
      <c r="G5" s="94"/>
      <c r="H5" s="94"/>
      <c r="I5" s="94"/>
      <c r="J5" s="94"/>
      <c r="K5" s="94"/>
      <c r="L5" s="94"/>
      <c r="M5" s="94"/>
    </row>
    <row r="6" spans="1:13" ht="16.5" customHeight="1">
      <c r="A6" s="35"/>
      <c r="B6" s="35"/>
      <c r="C6" s="35"/>
      <c r="D6" s="35"/>
      <c r="E6" s="5"/>
      <c r="F6" s="16"/>
      <c r="G6" s="128" t="s">
        <v>188</v>
      </c>
      <c r="H6" s="129"/>
      <c r="I6" s="129"/>
      <c r="J6" s="94"/>
      <c r="K6" s="128" t="s">
        <v>3</v>
      </c>
      <c r="L6" s="129"/>
      <c r="M6" s="129"/>
    </row>
    <row r="7" spans="1:13" ht="16.5" customHeight="1">
      <c r="A7" s="35"/>
      <c r="B7" s="35"/>
      <c r="C7" s="35"/>
      <c r="D7" s="35"/>
      <c r="E7" s="5"/>
      <c r="F7" s="16"/>
      <c r="G7" s="122" t="s">
        <v>4</v>
      </c>
      <c r="H7" s="123"/>
      <c r="I7" s="123"/>
      <c r="J7" s="99"/>
      <c r="K7" s="122" t="s">
        <v>4</v>
      </c>
      <c r="L7" s="123"/>
      <c r="M7" s="123"/>
    </row>
    <row r="8" spans="1:13" ht="16.5" customHeight="1">
      <c r="A8" s="35"/>
      <c r="B8" s="35"/>
      <c r="C8" s="35"/>
      <c r="D8" s="35"/>
      <c r="E8" s="5"/>
      <c r="F8" s="16"/>
      <c r="G8" s="22" t="s">
        <v>8</v>
      </c>
      <c r="H8" s="22"/>
      <c r="I8" s="22" t="s">
        <v>9</v>
      </c>
      <c r="J8" s="23"/>
      <c r="K8" s="22" t="s">
        <v>8</v>
      </c>
      <c r="L8" s="22"/>
      <c r="M8" s="22" t="s">
        <v>9</v>
      </c>
    </row>
    <row r="9" spans="1:13" ht="16.5" customHeight="1">
      <c r="A9" s="35"/>
      <c r="B9" s="35"/>
      <c r="C9" s="35"/>
      <c r="D9" s="35"/>
      <c r="E9" s="24" t="s">
        <v>10</v>
      </c>
      <c r="F9" s="16"/>
      <c r="G9" s="25" t="s">
        <v>11</v>
      </c>
      <c r="H9" s="95"/>
      <c r="I9" s="25" t="s">
        <v>11</v>
      </c>
      <c r="J9" s="95"/>
      <c r="K9" s="25" t="s">
        <v>11</v>
      </c>
      <c r="L9" s="95"/>
      <c r="M9" s="25" t="s">
        <v>11</v>
      </c>
    </row>
    <row r="10" spans="1:13" ht="16.5" customHeight="1">
      <c r="A10" s="35"/>
      <c r="B10" s="35"/>
      <c r="C10" s="35"/>
      <c r="D10" s="35"/>
      <c r="E10" s="26"/>
      <c r="F10" s="16"/>
      <c r="G10" s="27"/>
      <c r="H10" s="95"/>
      <c r="I10" s="27"/>
      <c r="J10" s="95"/>
      <c r="K10" s="27"/>
      <c r="L10" s="95"/>
      <c r="M10" s="27"/>
    </row>
    <row r="11" spans="1:13" ht="16.5" customHeight="1">
      <c r="A11" s="124" t="s">
        <v>189</v>
      </c>
      <c r="B11" s="125"/>
      <c r="C11" s="125"/>
      <c r="D11" s="125"/>
      <c r="E11" s="5"/>
      <c r="F11" s="16"/>
      <c r="G11" s="100"/>
      <c r="H11" s="100"/>
      <c r="I11" s="100"/>
      <c r="J11" s="100"/>
      <c r="K11" s="100"/>
      <c r="L11" s="100"/>
      <c r="M11" s="100"/>
    </row>
    <row r="12" spans="1:13" ht="16.5" customHeight="1">
      <c r="A12" s="16" t="s">
        <v>115</v>
      </c>
      <c r="B12" s="16"/>
      <c r="C12" s="16"/>
      <c r="D12" s="16"/>
      <c r="E12" s="5"/>
      <c r="F12" s="16"/>
      <c r="G12" s="6">
        <f>'7-8 (single step)9m'!G41</f>
        <v>3111057</v>
      </c>
      <c r="H12" s="100"/>
      <c r="I12" s="6">
        <v>2318609</v>
      </c>
      <c r="J12" s="100"/>
      <c r="K12" s="6">
        <f>'7-8 (single step)9m'!K41</f>
        <v>2467116</v>
      </c>
      <c r="L12" s="100"/>
      <c r="M12" s="6">
        <v>1436530</v>
      </c>
    </row>
    <row r="13" spans="1:13" ht="16.5" customHeight="1">
      <c r="A13" s="16" t="s">
        <v>190</v>
      </c>
      <c r="B13" s="16"/>
      <c r="C13" s="16"/>
      <c r="D13" s="16"/>
      <c r="E13" s="5"/>
      <c r="F13" s="16"/>
      <c r="G13" s="100"/>
      <c r="H13" s="100"/>
      <c r="I13" s="100"/>
      <c r="J13" s="100"/>
      <c r="K13" s="100"/>
      <c r="L13" s="100"/>
      <c r="M13" s="100"/>
    </row>
    <row r="14" spans="1:13" ht="16.5" customHeight="1">
      <c r="A14" s="16"/>
      <c r="B14" s="16" t="s">
        <v>191</v>
      </c>
      <c r="C14" s="16"/>
      <c r="D14" s="16"/>
      <c r="E14" s="5"/>
      <c r="F14" s="16"/>
      <c r="G14" s="100">
        <v>335089</v>
      </c>
      <c r="H14" s="100"/>
      <c r="I14" s="100">
        <v>293294</v>
      </c>
      <c r="J14" s="100"/>
      <c r="K14" s="100">
        <v>19540</v>
      </c>
      <c r="L14" s="100"/>
      <c r="M14" s="100">
        <v>17170</v>
      </c>
    </row>
    <row r="15" spans="1:13" ht="16.5" customHeight="1">
      <c r="A15" s="16"/>
      <c r="B15" s="16" t="s">
        <v>192</v>
      </c>
      <c r="C15" s="16"/>
      <c r="D15" s="16"/>
      <c r="E15" s="5"/>
      <c r="F15" s="16"/>
      <c r="G15" s="100">
        <v>1158</v>
      </c>
      <c r="H15" s="100"/>
      <c r="I15" s="100">
        <v>1162</v>
      </c>
      <c r="J15" s="100"/>
      <c r="K15" s="100">
        <v>0</v>
      </c>
      <c r="L15" s="100"/>
      <c r="M15" s="100">
        <v>0</v>
      </c>
    </row>
    <row r="16" spans="1:13" ht="16.5" customHeight="1">
      <c r="A16" s="16"/>
      <c r="B16" s="16" t="s">
        <v>296</v>
      </c>
      <c r="C16" s="16"/>
      <c r="D16" s="16"/>
      <c r="E16" s="5"/>
      <c r="F16" s="16"/>
      <c r="G16" s="100">
        <v>-1552</v>
      </c>
      <c r="H16" s="100"/>
      <c r="I16" s="100">
        <v>614</v>
      </c>
      <c r="J16" s="100"/>
      <c r="K16" s="100">
        <v>0</v>
      </c>
      <c r="L16" s="100"/>
      <c r="M16" s="100">
        <v>1200</v>
      </c>
    </row>
    <row r="17" spans="1:13" ht="16.5" customHeight="1">
      <c r="A17" s="16"/>
      <c r="B17" s="16" t="s">
        <v>193</v>
      </c>
      <c r="C17" s="16"/>
      <c r="D17" s="16"/>
      <c r="E17" s="5"/>
      <c r="F17" s="16"/>
      <c r="G17" s="100">
        <v>41</v>
      </c>
      <c r="H17" s="100"/>
      <c r="I17" s="100">
        <v>71949</v>
      </c>
      <c r="J17" s="100"/>
      <c r="K17" s="100">
        <v>-121</v>
      </c>
      <c r="L17" s="100"/>
      <c r="M17" s="100">
        <v>-309</v>
      </c>
    </row>
    <row r="18" spans="1:13" ht="16.5" customHeight="1">
      <c r="A18" s="16"/>
      <c r="B18" s="16" t="s">
        <v>298</v>
      </c>
      <c r="C18" s="16"/>
      <c r="D18" s="16"/>
      <c r="E18" s="5"/>
      <c r="F18" s="16"/>
      <c r="G18" s="100"/>
      <c r="H18" s="100"/>
      <c r="I18" s="100"/>
      <c r="J18" s="100"/>
      <c r="K18" s="100"/>
      <c r="L18" s="100"/>
      <c r="M18" s="100"/>
    </row>
    <row r="19" spans="1:13" ht="16.5" customHeight="1">
      <c r="A19" s="16"/>
      <c r="B19" s="16"/>
      <c r="C19" s="16" t="s">
        <v>275</v>
      </c>
      <c r="D19" s="16"/>
      <c r="E19" s="5"/>
      <c r="F19" s="16"/>
      <c r="G19" s="100">
        <v>186</v>
      </c>
      <c r="H19" s="100"/>
      <c r="I19" s="100">
        <v>-3330</v>
      </c>
      <c r="J19" s="100"/>
      <c r="K19" s="100">
        <v>711</v>
      </c>
      <c r="L19" s="100"/>
      <c r="M19" s="100">
        <v>-514</v>
      </c>
    </row>
    <row r="20" spans="1:13" ht="16.5" customHeight="1">
      <c r="A20" s="16"/>
      <c r="B20" s="16" t="s">
        <v>194</v>
      </c>
      <c r="C20" s="16"/>
      <c r="D20" s="16"/>
      <c r="E20" s="5"/>
      <c r="F20" s="16"/>
      <c r="G20" s="100">
        <v>559</v>
      </c>
      <c r="H20" s="100"/>
      <c r="I20" s="100">
        <v>1231</v>
      </c>
      <c r="J20" s="100"/>
      <c r="K20" s="100">
        <v>559</v>
      </c>
      <c r="L20" s="100"/>
      <c r="M20" s="100">
        <v>1231</v>
      </c>
    </row>
    <row r="21" spans="1:13" ht="16.5" customHeight="1">
      <c r="A21" s="16"/>
      <c r="B21" s="16" t="s">
        <v>195</v>
      </c>
      <c r="C21" s="16"/>
      <c r="D21" s="16"/>
      <c r="E21" s="5">
        <v>20</v>
      </c>
      <c r="F21" s="16"/>
      <c r="G21" s="100">
        <v>0</v>
      </c>
      <c r="H21" s="100"/>
      <c r="I21" s="100">
        <v>0</v>
      </c>
      <c r="J21" s="100"/>
      <c r="K21" s="100">
        <v>-287500</v>
      </c>
      <c r="L21" s="100"/>
      <c r="M21" s="100">
        <v>0</v>
      </c>
    </row>
    <row r="22" spans="1:13" ht="16.5" customHeight="1">
      <c r="A22" s="16"/>
      <c r="B22" s="16" t="s">
        <v>196</v>
      </c>
      <c r="C22" s="16"/>
      <c r="D22" s="16"/>
      <c r="E22" s="5"/>
      <c r="F22" s="16"/>
      <c r="G22" s="100">
        <v>0</v>
      </c>
      <c r="H22" s="100"/>
      <c r="I22" s="100">
        <v>-114</v>
      </c>
      <c r="J22" s="100"/>
      <c r="K22" s="100">
        <v>0</v>
      </c>
      <c r="L22" s="100"/>
      <c r="M22" s="100">
        <v>-238</v>
      </c>
    </row>
    <row r="23" spans="1:13" ht="16.5" customHeight="1">
      <c r="A23" s="16"/>
      <c r="B23" s="16" t="s">
        <v>238</v>
      </c>
      <c r="C23" s="16"/>
      <c r="D23" s="16"/>
      <c r="E23" s="5">
        <v>9</v>
      </c>
      <c r="F23" s="16"/>
      <c r="G23" s="100">
        <v>1203</v>
      </c>
      <c r="H23" s="100"/>
      <c r="I23" s="100">
        <v>0</v>
      </c>
      <c r="J23" s="100"/>
      <c r="K23" s="100">
        <v>1203</v>
      </c>
      <c r="L23" s="100"/>
      <c r="M23" s="100">
        <v>0</v>
      </c>
    </row>
    <row r="24" spans="1:13" ht="16.5" customHeight="1">
      <c r="A24" s="16"/>
      <c r="B24" s="16" t="s">
        <v>283</v>
      </c>
      <c r="C24" s="16"/>
      <c r="D24" s="16"/>
      <c r="E24" s="5"/>
      <c r="F24" s="16"/>
      <c r="G24" s="100">
        <v>-1408</v>
      </c>
      <c r="H24" s="100"/>
      <c r="I24" s="100">
        <v>390</v>
      </c>
      <c r="J24" s="100"/>
      <c r="K24" s="100">
        <v>0</v>
      </c>
      <c r="L24" s="100"/>
      <c r="M24" s="100">
        <v>0</v>
      </c>
    </row>
    <row r="25" spans="1:13" ht="16.5" customHeight="1">
      <c r="A25" s="16"/>
      <c r="B25" s="16" t="s">
        <v>197</v>
      </c>
      <c r="C25" s="16"/>
      <c r="D25" s="16"/>
      <c r="E25" s="5"/>
      <c r="F25" s="16"/>
      <c r="G25" s="100">
        <v>-17095</v>
      </c>
      <c r="H25" s="100"/>
      <c r="I25" s="100">
        <v>-13790</v>
      </c>
      <c r="J25" s="100"/>
      <c r="K25" s="100">
        <v>0</v>
      </c>
      <c r="L25" s="100"/>
      <c r="M25" s="100">
        <v>0</v>
      </c>
    </row>
    <row r="26" spans="1:13" ht="16.5" customHeight="1">
      <c r="A26" s="16"/>
      <c r="B26" s="35" t="s">
        <v>280</v>
      </c>
      <c r="C26" s="16"/>
      <c r="D26" s="16"/>
      <c r="E26" s="5"/>
      <c r="F26" s="16"/>
      <c r="G26" s="100">
        <v>27846</v>
      </c>
      <c r="H26" s="100"/>
      <c r="I26" s="100">
        <v>39384</v>
      </c>
      <c r="J26" s="100"/>
      <c r="K26" s="100">
        <v>-1091</v>
      </c>
      <c r="L26" s="100"/>
      <c r="M26" s="100">
        <v>0</v>
      </c>
    </row>
    <row r="27" spans="1:13" ht="16.5" customHeight="1">
      <c r="A27" s="16"/>
      <c r="B27" s="16" t="s">
        <v>198</v>
      </c>
      <c r="C27" s="16"/>
      <c r="D27" s="16"/>
      <c r="E27" s="5"/>
      <c r="F27" s="16"/>
      <c r="G27" s="18">
        <v>7017</v>
      </c>
      <c r="H27" s="100"/>
      <c r="I27" s="18">
        <v>10513</v>
      </c>
      <c r="J27" s="18"/>
      <c r="K27" s="18">
        <v>3382</v>
      </c>
      <c r="L27" s="18"/>
      <c r="M27" s="18">
        <v>4315</v>
      </c>
    </row>
    <row r="28" spans="1:13" ht="16.5" customHeight="1">
      <c r="A28" s="35"/>
      <c r="B28" s="35" t="s">
        <v>199</v>
      </c>
      <c r="C28" s="16"/>
      <c r="D28" s="16"/>
      <c r="E28" s="5" t="s">
        <v>130</v>
      </c>
      <c r="F28" s="16"/>
      <c r="G28" s="18">
        <v>-690176</v>
      </c>
      <c r="H28" s="100"/>
      <c r="I28" s="18">
        <v>-817381</v>
      </c>
      <c r="J28" s="18"/>
      <c r="K28" s="18">
        <v>0</v>
      </c>
      <c r="L28" s="18"/>
      <c r="M28" s="18">
        <v>0</v>
      </c>
    </row>
    <row r="29" spans="1:13" ht="16.5" customHeight="1">
      <c r="A29" s="35"/>
      <c r="B29" s="35" t="s">
        <v>100</v>
      </c>
      <c r="C29" s="16"/>
      <c r="D29" s="16"/>
      <c r="E29" s="5"/>
      <c r="F29" s="16"/>
      <c r="G29" s="18">
        <v>0</v>
      </c>
      <c r="H29" s="100"/>
      <c r="I29" s="18">
        <v>0</v>
      </c>
      <c r="J29" s="18"/>
      <c r="K29" s="18">
        <v>-1156401</v>
      </c>
      <c r="L29" s="18"/>
      <c r="M29" s="18">
        <v>-814550</v>
      </c>
    </row>
    <row r="30" spans="1:13" ht="16.5" customHeight="1">
      <c r="A30" s="16"/>
      <c r="B30" s="16" t="s">
        <v>101</v>
      </c>
      <c r="C30" s="16"/>
      <c r="D30" s="16"/>
      <c r="E30" s="5"/>
      <c r="F30" s="16"/>
      <c r="G30" s="18">
        <v>-71999</v>
      </c>
      <c r="H30" s="100"/>
      <c r="I30" s="18">
        <v>-61849</v>
      </c>
      <c r="J30" s="18"/>
      <c r="K30" s="18">
        <v>-78917</v>
      </c>
      <c r="L30" s="18"/>
      <c r="M30" s="18">
        <v>-82933</v>
      </c>
    </row>
    <row r="31" spans="1:13" ht="16.5" customHeight="1">
      <c r="A31" s="16"/>
      <c r="B31" s="16" t="s">
        <v>114</v>
      </c>
      <c r="C31" s="16"/>
      <c r="E31" s="5"/>
      <c r="F31" s="16"/>
      <c r="G31" s="18">
        <v>511923</v>
      </c>
      <c r="H31" s="100"/>
      <c r="I31" s="18">
        <v>504973</v>
      </c>
      <c r="J31" s="18"/>
      <c r="K31" s="18">
        <v>261451</v>
      </c>
      <c r="L31" s="18"/>
      <c r="M31" s="18">
        <v>289260</v>
      </c>
    </row>
    <row r="32" spans="1:13" ht="16.5" customHeight="1">
      <c r="A32" s="16"/>
      <c r="B32" s="16"/>
      <c r="C32" s="16"/>
      <c r="E32" s="5"/>
      <c r="F32" s="16"/>
      <c r="G32" s="18"/>
      <c r="H32" s="100"/>
      <c r="I32" s="18"/>
      <c r="J32" s="18"/>
      <c r="K32" s="18"/>
      <c r="L32" s="18"/>
      <c r="M32" s="18"/>
    </row>
    <row r="33" spans="1:13" ht="16.5" customHeight="1">
      <c r="A33" s="16" t="s">
        <v>200</v>
      </c>
      <c r="B33" s="16"/>
      <c r="C33" s="16"/>
      <c r="D33" s="16"/>
      <c r="E33" s="5"/>
      <c r="F33" s="16"/>
      <c r="G33" s="100"/>
      <c r="H33" s="100"/>
      <c r="I33" s="100"/>
      <c r="J33" s="100"/>
      <c r="K33" s="100"/>
      <c r="L33" s="100"/>
      <c r="M33" s="100"/>
    </row>
    <row r="34" spans="1:13" ht="16.5" customHeight="1">
      <c r="A34" s="39"/>
      <c r="B34" s="16" t="s">
        <v>201</v>
      </c>
      <c r="C34" s="16"/>
      <c r="D34" s="16"/>
      <c r="E34" s="5"/>
      <c r="F34" s="16"/>
      <c r="G34" s="6">
        <v>509382</v>
      </c>
      <c r="H34" s="100"/>
      <c r="I34" s="6">
        <v>-340970</v>
      </c>
      <c r="J34" s="6"/>
      <c r="K34" s="6">
        <v>335413</v>
      </c>
      <c r="L34" s="6"/>
      <c r="M34" s="6">
        <v>-552002</v>
      </c>
    </row>
    <row r="35" spans="1:13" ht="16.5" customHeight="1">
      <c r="A35" s="39"/>
      <c r="B35" s="16" t="s">
        <v>232</v>
      </c>
      <c r="C35" s="16"/>
      <c r="D35" s="16"/>
      <c r="E35" s="5"/>
      <c r="F35" s="16"/>
      <c r="G35" s="6">
        <v>5215</v>
      </c>
      <c r="H35" s="100"/>
      <c r="I35" s="6">
        <v>3826</v>
      </c>
      <c r="J35" s="6"/>
      <c r="K35" s="6">
        <v>0</v>
      </c>
      <c r="L35" s="6"/>
      <c r="M35" s="6">
        <v>0</v>
      </c>
    </row>
    <row r="36" spans="1:13" ht="16.5" customHeight="1">
      <c r="A36" s="39"/>
      <c r="B36" s="16" t="s">
        <v>25</v>
      </c>
      <c r="C36" s="16"/>
      <c r="D36" s="16"/>
      <c r="E36" s="5"/>
      <c r="F36" s="16"/>
      <c r="G36" s="6">
        <v>2263207</v>
      </c>
      <c r="H36" s="100"/>
      <c r="I36" s="6">
        <v>640745</v>
      </c>
      <c r="J36" s="6"/>
      <c r="K36" s="6">
        <v>1294072</v>
      </c>
      <c r="L36" s="6"/>
      <c r="M36" s="6">
        <v>268908</v>
      </c>
    </row>
    <row r="37" spans="1:13" ht="16.5" customHeight="1">
      <c r="A37" s="39"/>
      <c r="B37" s="16" t="s">
        <v>26</v>
      </c>
      <c r="C37" s="16"/>
      <c r="D37" s="16"/>
      <c r="E37" s="5"/>
      <c r="F37" s="16"/>
      <c r="G37" s="6">
        <v>65445</v>
      </c>
      <c r="H37" s="100"/>
      <c r="I37" s="6">
        <v>-218634</v>
      </c>
      <c r="J37" s="6"/>
      <c r="K37" s="6">
        <v>-47338</v>
      </c>
      <c r="L37" s="6"/>
      <c r="M37" s="6">
        <v>-7857</v>
      </c>
    </row>
    <row r="38" spans="1:13" ht="16.5" customHeight="1">
      <c r="A38" s="39"/>
      <c r="B38" s="16" t="s">
        <v>43</v>
      </c>
      <c r="C38" s="16"/>
      <c r="D38" s="16"/>
      <c r="E38" s="5"/>
      <c r="F38" s="16"/>
      <c r="G38" s="6">
        <v>-137125</v>
      </c>
      <c r="H38" s="100"/>
      <c r="I38" s="6">
        <v>-12357</v>
      </c>
      <c r="J38" s="6"/>
      <c r="K38" s="6">
        <v>-32228</v>
      </c>
      <c r="L38" s="6"/>
      <c r="M38" s="6">
        <v>1361</v>
      </c>
    </row>
    <row r="39" spans="1:13" ht="16.5" customHeight="1">
      <c r="A39" s="39"/>
      <c r="B39" s="16" t="s">
        <v>53</v>
      </c>
      <c r="C39" s="16"/>
      <c r="D39" s="16"/>
      <c r="E39" s="5"/>
      <c r="F39" s="16"/>
      <c r="G39" s="6">
        <v>-142413</v>
      </c>
      <c r="H39" s="100"/>
      <c r="I39" s="6">
        <v>-332080</v>
      </c>
      <c r="J39" s="6"/>
      <c r="K39" s="6">
        <v>-69773</v>
      </c>
      <c r="L39" s="6"/>
      <c r="M39" s="6">
        <v>28156</v>
      </c>
    </row>
    <row r="40" spans="1:13" ht="16.5" customHeight="1">
      <c r="A40" s="39"/>
      <c r="B40" s="16" t="s">
        <v>60</v>
      </c>
      <c r="C40" s="16"/>
      <c r="D40" s="16"/>
      <c r="E40" s="5"/>
      <c r="F40" s="16"/>
      <c r="G40" s="6">
        <v>1258452</v>
      </c>
      <c r="H40" s="100"/>
      <c r="I40" s="6">
        <v>2848536</v>
      </c>
      <c r="J40" s="6"/>
      <c r="K40" s="6">
        <v>1326795</v>
      </c>
      <c r="L40" s="6"/>
      <c r="M40" s="6">
        <v>1084208</v>
      </c>
    </row>
    <row r="41" spans="1:13" ht="16.5" customHeight="1">
      <c r="A41" s="39"/>
      <c r="B41" s="16" t="s">
        <v>64</v>
      </c>
      <c r="C41" s="16"/>
      <c r="D41" s="16"/>
      <c r="E41" s="5"/>
      <c r="F41" s="16"/>
      <c r="G41" s="6">
        <v>305</v>
      </c>
      <c r="H41" s="100"/>
      <c r="I41" s="6">
        <v>28254</v>
      </c>
      <c r="J41" s="6"/>
      <c r="K41" s="6">
        <v>9184</v>
      </c>
      <c r="L41" s="6"/>
      <c r="M41" s="6">
        <v>5796</v>
      </c>
    </row>
    <row r="42" spans="1:13" ht="16.5" customHeight="1">
      <c r="A42" s="39"/>
      <c r="B42" s="16" t="s">
        <v>202</v>
      </c>
      <c r="C42" s="16"/>
      <c r="D42" s="16"/>
      <c r="E42" s="5"/>
      <c r="F42" s="16"/>
      <c r="G42" s="6">
        <v>-74805</v>
      </c>
      <c r="H42" s="100"/>
      <c r="I42" s="6">
        <v>-82647</v>
      </c>
      <c r="J42" s="6"/>
      <c r="K42" s="6">
        <v>-34481</v>
      </c>
      <c r="L42" s="6"/>
      <c r="M42" s="6">
        <v>-37528</v>
      </c>
    </row>
    <row r="43" spans="1:13" ht="16.5" customHeight="1">
      <c r="A43" s="39"/>
      <c r="B43" s="16" t="s">
        <v>74</v>
      </c>
      <c r="C43" s="16"/>
      <c r="D43" s="16"/>
      <c r="E43" s="5"/>
      <c r="F43" s="16"/>
      <c r="G43" s="13">
        <v>48968</v>
      </c>
      <c r="H43" s="100"/>
      <c r="I43" s="13">
        <v>31915</v>
      </c>
      <c r="J43" s="6"/>
      <c r="K43" s="13">
        <v>44466</v>
      </c>
      <c r="L43" s="6"/>
      <c r="M43" s="13">
        <v>25465</v>
      </c>
    </row>
    <row r="44" spans="1:13" ht="16.5" customHeight="1">
      <c r="A44" s="35"/>
      <c r="B44" s="35"/>
      <c r="C44" s="35"/>
      <c r="D44" s="35"/>
      <c r="E44" s="5"/>
      <c r="F44" s="16"/>
      <c r="G44" s="100"/>
      <c r="H44" s="100"/>
      <c r="I44" s="100"/>
      <c r="J44" s="100"/>
      <c r="K44" s="100"/>
      <c r="L44" s="100"/>
      <c r="M44" s="100"/>
    </row>
    <row r="45" spans="1:13" ht="16.5" customHeight="1">
      <c r="A45" s="16" t="s">
        <v>203</v>
      </c>
      <c r="B45" s="16"/>
      <c r="C45" s="16"/>
      <c r="D45" s="16"/>
      <c r="E45" s="5"/>
      <c r="F45" s="16"/>
      <c r="G45" s="100">
        <f>SUM(G12:G43)</f>
        <v>7010480</v>
      </c>
      <c r="H45" s="100"/>
      <c r="I45" s="100">
        <f>SUM(I12:I43)</f>
        <v>4912243</v>
      </c>
      <c r="J45" s="100"/>
      <c r="K45" s="100">
        <f>SUM(K12:K43)</f>
        <v>4056042</v>
      </c>
      <c r="L45" s="100"/>
      <c r="M45" s="100">
        <f>SUM(M12:M43)</f>
        <v>1667669</v>
      </c>
    </row>
    <row r="46" spans="1:13" ht="16.5" customHeight="1">
      <c r="A46" s="35"/>
      <c r="B46" s="130" t="s">
        <v>204</v>
      </c>
      <c r="C46" s="125"/>
      <c r="D46" s="125"/>
      <c r="E46" s="5"/>
      <c r="F46" s="16"/>
      <c r="G46" s="100">
        <v>0</v>
      </c>
      <c r="H46" s="100"/>
      <c r="I46" s="6">
        <v>10997</v>
      </c>
      <c r="J46" s="6"/>
      <c r="K46" s="100">
        <v>0</v>
      </c>
      <c r="L46" s="6"/>
      <c r="M46" s="6">
        <v>10997</v>
      </c>
    </row>
    <row r="47" spans="1:13" ht="16.5" customHeight="1">
      <c r="A47" s="35"/>
      <c r="B47" s="130" t="s">
        <v>205</v>
      </c>
      <c r="C47" s="125"/>
      <c r="D47" s="125"/>
      <c r="E47" s="5"/>
      <c r="F47" s="16"/>
      <c r="G47" s="101">
        <v>-539782</v>
      </c>
      <c r="H47" s="100"/>
      <c r="I47" s="13">
        <v>-534949</v>
      </c>
      <c r="J47" s="6"/>
      <c r="K47" s="102">
        <v>-208517</v>
      </c>
      <c r="L47" s="6"/>
      <c r="M47" s="13">
        <v>-76438</v>
      </c>
    </row>
    <row r="48" spans="1:13" ht="16.5" customHeight="1">
      <c r="A48" s="35"/>
      <c r="B48" s="35"/>
      <c r="C48" s="35"/>
      <c r="D48" s="16"/>
      <c r="E48" s="5"/>
      <c r="F48" s="16"/>
      <c r="G48" s="100"/>
      <c r="H48" s="100"/>
      <c r="I48" s="100"/>
      <c r="J48" s="100"/>
      <c r="K48" s="100"/>
      <c r="L48" s="100"/>
      <c r="M48" s="100"/>
    </row>
    <row r="49" spans="1:13" ht="16.5" customHeight="1">
      <c r="A49" s="4" t="s">
        <v>206</v>
      </c>
      <c r="B49" s="16"/>
      <c r="C49" s="16"/>
      <c r="D49" s="16"/>
      <c r="E49" s="5"/>
      <c r="F49" s="16"/>
      <c r="G49" s="103">
        <f>SUM(G45:G47)</f>
        <v>6470698</v>
      </c>
      <c r="H49" s="100"/>
      <c r="I49" s="103">
        <f>SUM(I45:I47)</f>
        <v>4388291</v>
      </c>
      <c r="J49" s="100"/>
      <c r="K49" s="103">
        <f>SUM(K45:K47)</f>
        <v>3847525</v>
      </c>
      <c r="L49" s="100"/>
      <c r="M49" s="103">
        <f>SUM(M45:M47)</f>
        <v>1602228</v>
      </c>
    </row>
    <row r="50" spans="1:13" ht="16.5" customHeight="1">
      <c r="A50" s="4"/>
      <c r="B50" s="16"/>
      <c r="C50" s="16"/>
      <c r="D50" s="16"/>
      <c r="E50" s="5"/>
      <c r="F50" s="16"/>
      <c r="G50" s="100"/>
      <c r="H50" s="100"/>
      <c r="I50" s="100"/>
      <c r="J50" s="100"/>
      <c r="K50" s="100"/>
      <c r="L50" s="100"/>
      <c r="M50" s="100"/>
    </row>
    <row r="51" spans="1:13" ht="16.5" customHeight="1">
      <c r="A51" s="4"/>
      <c r="B51" s="16"/>
      <c r="C51" s="16"/>
      <c r="D51" s="16"/>
      <c r="E51" s="5"/>
      <c r="F51" s="16"/>
      <c r="G51" s="100"/>
      <c r="H51" s="100"/>
      <c r="I51" s="100"/>
      <c r="J51" s="100"/>
      <c r="K51" s="100"/>
      <c r="L51" s="100"/>
      <c r="M51" s="100"/>
    </row>
    <row r="52" spans="1:13" ht="19.5" customHeight="1">
      <c r="A52" s="4"/>
      <c r="B52" s="16"/>
      <c r="C52" s="16"/>
      <c r="D52" s="16"/>
      <c r="E52" s="5"/>
      <c r="F52" s="16"/>
      <c r="G52" s="100"/>
      <c r="H52" s="100"/>
      <c r="I52" s="100"/>
      <c r="J52" s="100"/>
      <c r="K52" s="100"/>
      <c r="L52" s="100"/>
      <c r="M52" s="100"/>
    </row>
    <row r="53" spans="1:13" ht="19.5" customHeight="1">
      <c r="A53" s="4"/>
      <c r="B53" s="16"/>
      <c r="C53" s="16"/>
      <c r="D53" s="16"/>
      <c r="E53" s="5"/>
      <c r="F53" s="16"/>
      <c r="G53" s="100"/>
      <c r="H53" s="100"/>
      <c r="I53" s="100"/>
      <c r="J53" s="100"/>
      <c r="K53" s="100"/>
      <c r="L53" s="100"/>
      <c r="M53" s="100"/>
    </row>
    <row r="54" spans="1:13" ht="19.5" customHeight="1">
      <c r="A54" s="4"/>
      <c r="B54" s="16"/>
      <c r="C54" s="16"/>
      <c r="D54" s="16"/>
      <c r="E54" s="5"/>
      <c r="F54" s="16"/>
      <c r="G54" s="100"/>
      <c r="H54" s="100"/>
      <c r="I54" s="100"/>
      <c r="J54" s="100"/>
      <c r="K54" s="100"/>
      <c r="L54" s="100"/>
      <c r="M54" s="100"/>
    </row>
    <row r="55" spans="1:13" ht="19.5" customHeight="1">
      <c r="A55" s="4"/>
      <c r="B55" s="16"/>
      <c r="C55" s="16"/>
      <c r="D55" s="16"/>
      <c r="E55" s="5"/>
      <c r="F55" s="16"/>
      <c r="G55" s="100"/>
      <c r="H55" s="100"/>
      <c r="I55" s="100"/>
      <c r="J55" s="100"/>
      <c r="K55" s="100"/>
      <c r="L55" s="100"/>
      <c r="M55" s="100"/>
    </row>
    <row r="56" spans="1:13" ht="19.5" customHeight="1">
      <c r="A56" s="4"/>
      <c r="B56" s="16"/>
      <c r="C56" s="16"/>
      <c r="D56" s="16"/>
      <c r="E56" s="5"/>
      <c r="F56" s="16"/>
      <c r="G56" s="100"/>
      <c r="H56" s="100"/>
      <c r="I56" s="100"/>
      <c r="J56" s="100"/>
      <c r="K56" s="100"/>
      <c r="L56" s="100"/>
      <c r="M56" s="100"/>
    </row>
    <row r="57" spans="1:13" ht="16.5" customHeight="1">
      <c r="A57" s="4"/>
      <c r="B57" s="16"/>
      <c r="C57" s="16"/>
      <c r="D57" s="16"/>
      <c r="E57" s="5"/>
      <c r="F57" s="16"/>
      <c r="G57" s="100"/>
      <c r="H57" s="100"/>
      <c r="I57" s="100"/>
      <c r="J57" s="100"/>
      <c r="K57" s="100"/>
      <c r="L57" s="100"/>
      <c r="M57" s="100"/>
    </row>
    <row r="58" spans="1:13" ht="16.5" customHeight="1">
      <c r="A58" s="4"/>
      <c r="B58" s="16"/>
      <c r="C58" s="16"/>
      <c r="D58" s="16"/>
      <c r="E58" s="5"/>
      <c r="F58" s="16"/>
      <c r="G58" s="100"/>
      <c r="H58" s="100"/>
      <c r="I58" s="100"/>
      <c r="J58" s="100"/>
      <c r="K58" s="100"/>
      <c r="L58" s="100"/>
      <c r="M58" s="100"/>
    </row>
    <row r="59" spans="1:13" ht="22.15" customHeight="1">
      <c r="A59" s="127" t="s">
        <v>47</v>
      </c>
      <c r="B59" s="127"/>
      <c r="C59" s="127"/>
      <c r="D59" s="127"/>
      <c r="E59" s="127"/>
      <c r="F59" s="127"/>
      <c r="G59" s="127"/>
      <c r="H59" s="127"/>
      <c r="I59" s="127"/>
      <c r="J59" s="127"/>
      <c r="K59" s="127"/>
      <c r="L59" s="127"/>
      <c r="M59" s="127"/>
    </row>
    <row r="60" spans="1:13" ht="16.5" customHeight="1">
      <c r="A60" s="124" t="s">
        <v>48</v>
      </c>
      <c r="B60" s="125"/>
      <c r="C60" s="125"/>
      <c r="D60" s="125"/>
      <c r="E60" s="5"/>
      <c r="F60" s="16"/>
      <c r="G60" s="94"/>
      <c r="H60" s="94"/>
      <c r="I60" s="94"/>
      <c r="J60" s="94"/>
      <c r="K60" s="94"/>
      <c r="L60" s="94"/>
      <c r="M60" s="94"/>
    </row>
    <row r="61" spans="1:13" ht="16.5" customHeight="1">
      <c r="A61" s="124" t="s">
        <v>207</v>
      </c>
      <c r="B61" s="125"/>
      <c r="C61" s="125"/>
      <c r="D61" s="125"/>
      <c r="E61" s="5"/>
      <c r="F61" s="16"/>
      <c r="G61" s="94"/>
      <c r="H61" s="94"/>
      <c r="I61" s="94"/>
      <c r="J61" s="94"/>
      <c r="K61" s="94"/>
      <c r="L61" s="94"/>
      <c r="M61" s="94"/>
    </row>
    <row r="62" spans="1:13" ht="16.5" customHeight="1">
      <c r="A62" s="126" t="str">
        <f>A3</f>
        <v>For the nine-month period ended 30 September 2025</v>
      </c>
      <c r="B62" s="127"/>
      <c r="C62" s="127"/>
      <c r="D62" s="127"/>
      <c r="E62" s="97"/>
      <c r="F62" s="96"/>
      <c r="G62" s="98"/>
      <c r="H62" s="98"/>
      <c r="I62" s="98"/>
      <c r="J62" s="98"/>
      <c r="K62" s="98"/>
      <c r="L62" s="98"/>
      <c r="M62" s="98"/>
    </row>
    <row r="63" spans="1:13" ht="16.5" customHeight="1">
      <c r="A63" s="39"/>
      <c r="B63" s="35"/>
      <c r="C63" s="35"/>
      <c r="D63" s="35"/>
      <c r="E63" s="5"/>
      <c r="F63" s="16"/>
      <c r="G63" s="94"/>
      <c r="H63" s="94"/>
      <c r="I63" s="94"/>
      <c r="J63" s="94"/>
      <c r="K63" s="94"/>
      <c r="L63" s="94"/>
      <c r="M63" s="94"/>
    </row>
    <row r="64" spans="1:13" ht="16.5" customHeight="1">
      <c r="A64" s="35"/>
      <c r="B64" s="35"/>
      <c r="C64" s="35"/>
      <c r="D64" s="35"/>
      <c r="E64" s="5"/>
      <c r="F64" s="16"/>
      <c r="G64" s="94"/>
      <c r="H64" s="94"/>
      <c r="I64" s="94"/>
      <c r="J64" s="94"/>
      <c r="K64" s="94"/>
      <c r="L64" s="94"/>
      <c r="M64" s="94"/>
    </row>
    <row r="65" spans="1:13" ht="16.149999999999999" customHeight="1">
      <c r="A65" s="35"/>
      <c r="B65" s="35"/>
      <c r="C65" s="35"/>
      <c r="D65" s="35"/>
      <c r="E65" s="5"/>
      <c r="F65" s="16"/>
      <c r="G65" s="128" t="s">
        <v>188</v>
      </c>
      <c r="H65" s="129"/>
      <c r="I65" s="129"/>
      <c r="J65" s="94"/>
      <c r="K65" s="128" t="s">
        <v>3</v>
      </c>
      <c r="L65" s="129"/>
      <c r="M65" s="129"/>
    </row>
    <row r="66" spans="1:13" ht="16.149999999999999" customHeight="1">
      <c r="A66" s="35"/>
      <c r="B66" s="35"/>
      <c r="C66" s="35"/>
      <c r="D66" s="35"/>
      <c r="E66" s="5"/>
      <c r="F66" s="16"/>
      <c r="G66" s="122" t="s">
        <v>4</v>
      </c>
      <c r="H66" s="123"/>
      <c r="I66" s="123"/>
      <c r="J66" s="99"/>
      <c r="K66" s="122" t="s">
        <v>4</v>
      </c>
      <c r="L66" s="123"/>
      <c r="M66" s="123"/>
    </row>
    <row r="67" spans="1:13" ht="16.149999999999999" customHeight="1">
      <c r="A67" s="35"/>
      <c r="B67" s="35"/>
      <c r="C67" s="35"/>
      <c r="E67" s="5"/>
      <c r="F67" s="16"/>
      <c r="G67" s="22" t="s">
        <v>8</v>
      </c>
      <c r="H67" s="22"/>
      <c r="I67" s="22" t="s">
        <v>9</v>
      </c>
      <c r="J67" s="23"/>
      <c r="K67" s="22" t="s">
        <v>8</v>
      </c>
      <c r="L67" s="22"/>
      <c r="M67" s="22" t="s">
        <v>9</v>
      </c>
    </row>
    <row r="68" spans="1:13" ht="16.149999999999999" customHeight="1">
      <c r="A68" s="35"/>
      <c r="B68" s="35"/>
      <c r="C68" s="35"/>
      <c r="D68" s="35"/>
      <c r="E68" s="76" t="s">
        <v>10</v>
      </c>
      <c r="F68" s="16"/>
      <c r="G68" s="25" t="s">
        <v>11</v>
      </c>
      <c r="H68" s="95"/>
      <c r="I68" s="25" t="s">
        <v>11</v>
      </c>
      <c r="J68" s="95"/>
      <c r="K68" s="25" t="s">
        <v>11</v>
      </c>
      <c r="L68" s="95"/>
      <c r="M68" s="25" t="s">
        <v>11</v>
      </c>
    </row>
    <row r="69" spans="1:13" ht="8.1" customHeight="1">
      <c r="A69" s="35"/>
      <c r="B69" s="35"/>
      <c r="C69" s="35"/>
      <c r="D69" s="35"/>
      <c r="E69" s="26"/>
      <c r="F69" s="104"/>
      <c r="G69" s="105"/>
      <c r="H69" s="99"/>
      <c r="I69" s="105"/>
      <c r="J69" s="99"/>
      <c r="K69" s="105"/>
      <c r="L69" s="99"/>
      <c r="M69" s="105"/>
    </row>
    <row r="70" spans="1:13" ht="16.149999999999999" customHeight="1">
      <c r="A70" s="124" t="s">
        <v>208</v>
      </c>
      <c r="B70" s="125"/>
      <c r="C70" s="125"/>
      <c r="D70" s="125"/>
      <c r="E70" s="5"/>
      <c r="F70" s="16"/>
      <c r="G70" s="100"/>
      <c r="H70" s="100"/>
      <c r="K70" s="100"/>
    </row>
    <row r="71" spans="1:13" ht="16.149999999999999" customHeight="1">
      <c r="A71" s="95" t="s">
        <v>268</v>
      </c>
      <c r="B71" s="16"/>
      <c r="C71" s="16"/>
      <c r="D71" s="16"/>
      <c r="E71" s="5"/>
      <c r="F71" s="16"/>
      <c r="G71" s="100">
        <v>-192704</v>
      </c>
      <c r="H71" s="100"/>
      <c r="I71" s="106">
        <v>-2789</v>
      </c>
      <c r="J71" s="100"/>
      <c r="K71" s="100">
        <v>0</v>
      </c>
      <c r="L71" s="100"/>
      <c r="M71" s="106">
        <v>0</v>
      </c>
    </row>
    <row r="72" spans="1:13" ht="16.149999999999999" customHeight="1">
      <c r="A72" s="95" t="s">
        <v>276</v>
      </c>
      <c r="B72" s="16"/>
      <c r="C72" s="16"/>
      <c r="D72" s="16"/>
      <c r="E72" s="5"/>
      <c r="F72" s="16"/>
      <c r="G72" s="100"/>
      <c r="H72" s="100"/>
      <c r="J72" s="100"/>
      <c r="K72" s="100"/>
      <c r="L72" s="100"/>
    </row>
    <row r="73" spans="1:13" ht="16.149999999999999" customHeight="1">
      <c r="B73" s="16" t="s">
        <v>277</v>
      </c>
      <c r="D73" s="16"/>
      <c r="E73" s="5"/>
      <c r="F73" s="16"/>
      <c r="G73" s="100">
        <v>-11482000</v>
      </c>
      <c r="H73" s="100"/>
      <c r="I73" s="106">
        <v>-7057510</v>
      </c>
      <c r="J73" s="100"/>
      <c r="K73" s="100">
        <v>-8150000</v>
      </c>
      <c r="L73" s="100"/>
      <c r="M73" s="106">
        <v>-3142911</v>
      </c>
    </row>
    <row r="74" spans="1:13" ht="16.149999999999999" customHeight="1">
      <c r="A74" s="95" t="s">
        <v>278</v>
      </c>
      <c r="B74" s="16"/>
      <c r="C74" s="16"/>
      <c r="D74" s="16"/>
      <c r="E74" s="5"/>
      <c r="F74" s="16"/>
      <c r="G74" s="100"/>
      <c r="H74" s="100"/>
      <c r="I74" s="100"/>
      <c r="J74" s="100"/>
      <c r="K74" s="100"/>
      <c r="L74" s="100"/>
      <c r="M74" s="100"/>
    </row>
    <row r="75" spans="1:13" ht="16.149999999999999" customHeight="1">
      <c r="B75" s="16" t="s">
        <v>277</v>
      </c>
      <c r="D75" s="16"/>
      <c r="E75" s="5"/>
      <c r="F75" s="16"/>
      <c r="G75" s="100">
        <v>13538318</v>
      </c>
      <c r="H75" s="100"/>
      <c r="I75" s="100">
        <v>7128757</v>
      </c>
      <c r="J75" s="100"/>
      <c r="K75" s="100">
        <v>10090135</v>
      </c>
      <c r="L75" s="100"/>
      <c r="M75" s="100">
        <v>3659595</v>
      </c>
    </row>
    <row r="76" spans="1:13" ht="16.149999999999999" customHeight="1">
      <c r="A76" s="95" t="s">
        <v>209</v>
      </c>
      <c r="B76" s="16"/>
      <c r="C76" s="16"/>
      <c r="D76" s="16"/>
      <c r="E76" s="5" t="s">
        <v>21</v>
      </c>
      <c r="F76" s="16"/>
      <c r="G76" s="100">
        <v>0</v>
      </c>
      <c r="H76" s="100"/>
      <c r="I76" s="100">
        <v>0</v>
      </c>
      <c r="J76" s="100"/>
      <c r="K76" s="100">
        <v>1677118</v>
      </c>
      <c r="L76" s="100"/>
      <c r="M76" s="100">
        <v>0</v>
      </c>
    </row>
    <row r="77" spans="1:13" ht="16.149999999999999" customHeight="1">
      <c r="A77" s="16" t="s">
        <v>245</v>
      </c>
      <c r="B77" s="16"/>
      <c r="C77" s="16"/>
      <c r="D77" s="16"/>
      <c r="E77" s="5" t="s">
        <v>21</v>
      </c>
      <c r="F77" s="16"/>
      <c r="G77" s="100">
        <v>0</v>
      </c>
      <c r="H77" s="100"/>
      <c r="I77" s="100">
        <v>0</v>
      </c>
      <c r="J77" s="100"/>
      <c r="K77" s="100">
        <v>-63020</v>
      </c>
      <c r="L77" s="100"/>
      <c r="M77" s="100">
        <v>-171200</v>
      </c>
    </row>
    <row r="78" spans="1:13" ht="16.149999999999999" customHeight="1">
      <c r="A78" s="16" t="s">
        <v>210</v>
      </c>
      <c r="B78" s="16"/>
      <c r="C78" s="16"/>
      <c r="D78" s="16"/>
      <c r="E78" s="5"/>
      <c r="F78" s="16"/>
      <c r="G78" s="100">
        <v>0</v>
      </c>
      <c r="H78" s="100"/>
      <c r="I78" s="100">
        <v>0</v>
      </c>
      <c r="J78" s="100"/>
      <c r="K78" s="100">
        <v>0</v>
      </c>
      <c r="L78" s="100"/>
      <c r="M78" s="100">
        <v>168000</v>
      </c>
    </row>
    <row r="79" spans="1:13" ht="16.149999999999999" customHeight="1">
      <c r="A79" s="16" t="s">
        <v>282</v>
      </c>
      <c r="B79" s="16"/>
      <c r="C79" s="16"/>
      <c r="D79" s="16"/>
      <c r="E79" s="5"/>
      <c r="F79" s="16"/>
      <c r="G79" s="100">
        <v>2205</v>
      </c>
      <c r="H79" s="100"/>
      <c r="I79" s="100">
        <v>0</v>
      </c>
      <c r="J79" s="100"/>
      <c r="K79" s="100">
        <v>2205</v>
      </c>
      <c r="L79" s="100"/>
      <c r="M79" s="100">
        <v>0</v>
      </c>
    </row>
    <row r="80" spans="1:13" ht="16.149999999999999" customHeight="1">
      <c r="A80" s="16" t="s">
        <v>273</v>
      </c>
      <c r="B80" s="16"/>
      <c r="C80" s="16"/>
      <c r="D80" s="16"/>
      <c r="E80" s="5"/>
      <c r="F80" s="16"/>
      <c r="G80" s="100"/>
      <c r="H80" s="100"/>
      <c r="I80" s="100"/>
      <c r="J80" s="100"/>
      <c r="K80" s="100"/>
      <c r="L80" s="100"/>
      <c r="M80" s="100"/>
    </row>
    <row r="81" spans="1:13" ht="16.149999999999999" customHeight="1">
      <c r="A81" s="16"/>
      <c r="B81" s="16" t="s">
        <v>62</v>
      </c>
      <c r="C81" s="16"/>
      <c r="D81" s="16"/>
      <c r="E81" s="5"/>
      <c r="F81" s="16"/>
      <c r="G81" s="100">
        <v>73350</v>
      </c>
      <c r="H81" s="100"/>
      <c r="I81" s="100">
        <v>0</v>
      </c>
      <c r="J81" s="100"/>
      <c r="K81" s="100">
        <v>0</v>
      </c>
      <c r="L81" s="100"/>
      <c r="M81" s="100">
        <v>0</v>
      </c>
    </row>
    <row r="82" spans="1:13" ht="16.149999999999999" customHeight="1">
      <c r="A82" s="16" t="s">
        <v>246</v>
      </c>
      <c r="B82" s="16"/>
      <c r="C82" s="16"/>
      <c r="D82" s="16"/>
      <c r="E82" s="5">
        <v>9</v>
      </c>
      <c r="F82" s="16"/>
      <c r="G82" s="100">
        <v>-22950</v>
      </c>
      <c r="H82" s="100"/>
      <c r="I82" s="100">
        <v>-27795</v>
      </c>
      <c r="J82" s="100"/>
      <c r="K82" s="100">
        <v>-22950</v>
      </c>
      <c r="L82" s="100"/>
      <c r="M82" s="100">
        <v>-27795</v>
      </c>
    </row>
    <row r="83" spans="1:13" ht="16.149999999999999" customHeight="1">
      <c r="A83" s="16" t="s">
        <v>239</v>
      </c>
      <c r="B83" s="16"/>
      <c r="C83" s="16"/>
      <c r="D83" s="16"/>
      <c r="E83" s="5">
        <v>10</v>
      </c>
      <c r="F83" s="16"/>
      <c r="G83" s="100">
        <v>-35230</v>
      </c>
      <c r="H83" s="100"/>
      <c r="I83" s="100">
        <v>0</v>
      </c>
      <c r="J83" s="100"/>
      <c r="K83" s="100">
        <v>0</v>
      </c>
      <c r="L83" s="100"/>
      <c r="M83" s="100">
        <v>0</v>
      </c>
    </row>
    <row r="84" spans="1:13" ht="16.149999999999999" customHeight="1">
      <c r="A84" s="16" t="s">
        <v>211</v>
      </c>
      <c r="B84" s="16"/>
      <c r="C84" s="16"/>
      <c r="D84" s="16"/>
      <c r="E84" s="5">
        <v>9</v>
      </c>
      <c r="F84" s="16"/>
      <c r="G84" s="100">
        <v>1379</v>
      </c>
      <c r="H84" s="100"/>
      <c r="I84" s="100">
        <v>0</v>
      </c>
      <c r="J84" s="100"/>
      <c r="K84" s="100">
        <v>1379</v>
      </c>
      <c r="L84" s="100"/>
      <c r="M84" s="100">
        <v>0</v>
      </c>
    </row>
    <row r="85" spans="1:13" ht="16.149999999999999" customHeight="1">
      <c r="A85" s="16" t="s">
        <v>247</v>
      </c>
      <c r="B85" s="16"/>
      <c r="C85" s="16"/>
      <c r="D85" s="16"/>
      <c r="E85" s="5">
        <v>20</v>
      </c>
      <c r="F85" s="16"/>
      <c r="G85" s="100">
        <v>0</v>
      </c>
      <c r="H85" s="100"/>
      <c r="I85" s="100">
        <v>400975</v>
      </c>
      <c r="J85" s="100"/>
      <c r="K85" s="100">
        <v>290050</v>
      </c>
      <c r="L85" s="100"/>
      <c r="M85" s="100">
        <v>10238</v>
      </c>
    </row>
    <row r="86" spans="1:13" ht="16.149999999999999" customHeight="1">
      <c r="A86" s="16" t="s">
        <v>240</v>
      </c>
      <c r="B86" s="16"/>
      <c r="C86" s="16"/>
      <c r="D86" s="16"/>
      <c r="E86" s="5"/>
      <c r="F86" s="16"/>
      <c r="G86" s="100">
        <v>0</v>
      </c>
      <c r="H86" s="100"/>
      <c r="I86" s="100">
        <v>6941</v>
      </c>
      <c r="J86" s="100"/>
      <c r="K86" s="100">
        <v>0</v>
      </c>
      <c r="L86" s="100"/>
      <c r="M86" s="100">
        <v>0</v>
      </c>
    </row>
    <row r="87" spans="1:13" ht="16.149999999999999" customHeight="1">
      <c r="A87" s="16" t="s">
        <v>212</v>
      </c>
      <c r="B87" s="16"/>
      <c r="C87" s="16"/>
      <c r="D87" s="16"/>
      <c r="E87" s="5"/>
      <c r="F87" s="16"/>
      <c r="G87" s="100">
        <v>-453652</v>
      </c>
      <c r="H87" s="100"/>
      <c r="I87" s="100">
        <v>-322378</v>
      </c>
      <c r="J87" s="100"/>
      <c r="K87" s="100">
        <v>-107860</v>
      </c>
      <c r="L87" s="100"/>
      <c r="M87" s="100">
        <v>-129178</v>
      </c>
    </row>
    <row r="88" spans="1:13" ht="16.149999999999999" customHeight="1">
      <c r="A88" s="16" t="s">
        <v>241</v>
      </c>
      <c r="B88" s="16"/>
      <c r="C88" s="16"/>
      <c r="D88" s="16"/>
      <c r="E88" s="5"/>
      <c r="F88" s="16"/>
      <c r="G88" s="100">
        <v>-8230767</v>
      </c>
      <c r="H88" s="100"/>
      <c r="I88" s="100">
        <v>-3606833</v>
      </c>
      <c r="J88" s="100"/>
      <c r="K88" s="100">
        <v>-4966353</v>
      </c>
      <c r="L88" s="100"/>
      <c r="M88" s="100">
        <v>-695745</v>
      </c>
    </row>
    <row r="89" spans="1:13" ht="16.149999999999999" customHeight="1">
      <c r="A89" s="16" t="s">
        <v>242</v>
      </c>
      <c r="B89" s="16"/>
      <c r="C89" s="16"/>
      <c r="D89" s="16"/>
      <c r="E89" s="5"/>
      <c r="F89" s="16"/>
      <c r="G89" s="100">
        <v>-550633</v>
      </c>
      <c r="H89" s="100"/>
      <c r="I89" s="100">
        <v>-244867</v>
      </c>
      <c r="J89" s="100"/>
      <c r="K89" s="100">
        <v>-20758</v>
      </c>
      <c r="L89" s="100"/>
      <c r="M89" s="100">
        <v>0</v>
      </c>
    </row>
    <row r="90" spans="1:13" ht="16.149999999999999" customHeight="1">
      <c r="A90" s="16" t="s">
        <v>243</v>
      </c>
      <c r="B90" s="16"/>
      <c r="C90" s="16"/>
      <c r="D90" s="16"/>
      <c r="E90" s="5"/>
      <c r="F90" s="16"/>
      <c r="G90" s="100">
        <v>-235378</v>
      </c>
      <c r="H90" s="100"/>
      <c r="I90" s="100">
        <v>-310833</v>
      </c>
      <c r="J90" s="100"/>
      <c r="K90" s="100">
        <v>-4848</v>
      </c>
      <c r="L90" s="100"/>
      <c r="M90" s="100">
        <v>-12614</v>
      </c>
    </row>
    <row r="91" spans="1:13" ht="16.149999999999999" customHeight="1">
      <c r="A91" s="16" t="s">
        <v>213</v>
      </c>
      <c r="B91" s="16"/>
      <c r="C91" s="16"/>
      <c r="D91" s="16"/>
      <c r="E91" s="5"/>
      <c r="F91" s="16"/>
      <c r="G91" s="100">
        <v>121</v>
      </c>
      <c r="H91" s="100"/>
      <c r="I91" s="100">
        <v>309</v>
      </c>
      <c r="J91" s="100"/>
      <c r="K91" s="100">
        <v>121</v>
      </c>
      <c r="L91" s="100"/>
      <c r="M91" s="100">
        <v>309</v>
      </c>
    </row>
    <row r="92" spans="1:13" ht="16.149999999999999" customHeight="1">
      <c r="A92" s="35" t="s">
        <v>214</v>
      </c>
      <c r="B92" s="16"/>
      <c r="C92" s="16"/>
      <c r="D92" s="16"/>
      <c r="E92" s="5"/>
      <c r="F92" s="16"/>
      <c r="G92" s="6">
        <v>56316</v>
      </c>
      <c r="H92" s="100"/>
      <c r="I92" s="6">
        <v>46465</v>
      </c>
      <c r="J92" s="6"/>
      <c r="K92" s="6">
        <v>159018</v>
      </c>
      <c r="L92" s="6"/>
      <c r="M92" s="6">
        <v>28811</v>
      </c>
    </row>
    <row r="93" spans="1:13" ht="16.149999999999999" customHeight="1">
      <c r="A93" s="35" t="s">
        <v>215</v>
      </c>
      <c r="B93" s="35"/>
      <c r="C93" s="35"/>
      <c r="D93" s="35"/>
      <c r="E93" s="5"/>
      <c r="F93" s="16"/>
      <c r="G93" s="13">
        <v>285290</v>
      </c>
      <c r="H93" s="100"/>
      <c r="I93" s="13">
        <v>669856</v>
      </c>
      <c r="J93" s="6"/>
      <c r="K93" s="13">
        <v>1156401</v>
      </c>
      <c r="L93" s="6"/>
      <c r="M93" s="13">
        <v>814550</v>
      </c>
    </row>
    <row r="94" spans="1:13" ht="8.1" customHeight="1">
      <c r="A94" s="35"/>
      <c r="B94" s="35"/>
      <c r="C94" s="35"/>
      <c r="D94" s="35"/>
      <c r="E94" s="26"/>
      <c r="F94" s="104"/>
      <c r="G94" s="105"/>
      <c r="H94" s="99"/>
      <c r="I94" s="105"/>
      <c r="J94" s="99"/>
      <c r="K94" s="105"/>
      <c r="L94" s="99"/>
      <c r="M94" s="105"/>
    </row>
    <row r="95" spans="1:13" ht="16.149999999999999" customHeight="1">
      <c r="A95" s="4" t="s">
        <v>227</v>
      </c>
      <c r="B95" s="4"/>
      <c r="C95" s="4"/>
      <c r="D95" s="35"/>
      <c r="E95" s="5"/>
      <c r="F95" s="16"/>
      <c r="G95" s="101">
        <f>SUM(G71:G93)</f>
        <v>-7246335</v>
      </c>
      <c r="H95" s="100"/>
      <c r="I95" s="101">
        <f>SUM(I71:I93)</f>
        <v>-3319702</v>
      </c>
      <c r="J95" s="100"/>
      <c r="K95" s="101">
        <f>SUM(K71:K93)</f>
        <v>40638</v>
      </c>
      <c r="L95" s="100"/>
      <c r="M95" s="101">
        <f>SUM(M71:M93)</f>
        <v>502060</v>
      </c>
    </row>
    <row r="96" spans="1:13" ht="12" customHeight="1">
      <c r="A96" s="35"/>
      <c r="B96" s="35"/>
      <c r="C96" s="35"/>
      <c r="E96" s="5"/>
      <c r="F96" s="16"/>
      <c r="G96" s="100"/>
      <c r="H96" s="100"/>
      <c r="I96" s="100"/>
      <c r="J96" s="100"/>
      <c r="K96" s="100"/>
      <c r="L96" s="100"/>
      <c r="M96" s="100"/>
    </row>
    <row r="97" spans="1:13" ht="16.149999999999999" customHeight="1">
      <c r="A97" s="124" t="s">
        <v>216</v>
      </c>
      <c r="B97" s="124"/>
      <c r="C97" s="124"/>
      <c r="D97" s="124"/>
      <c r="E97" s="5"/>
      <c r="F97" s="16"/>
      <c r="G97" s="100"/>
      <c r="H97" s="100"/>
      <c r="K97" s="100"/>
    </row>
    <row r="98" spans="1:13" ht="16.149999999999999" customHeight="1">
      <c r="A98" s="16" t="s">
        <v>293</v>
      </c>
      <c r="B98" s="39"/>
      <c r="C98" s="39"/>
      <c r="D98" s="39"/>
      <c r="E98" s="5"/>
      <c r="F98" s="16"/>
      <c r="G98" s="100"/>
      <c r="H98" s="100"/>
      <c r="K98" s="100"/>
    </row>
    <row r="99" spans="1:13" ht="16.149999999999999" customHeight="1">
      <c r="B99" s="16" t="s">
        <v>58</v>
      </c>
      <c r="C99" s="39"/>
      <c r="D99" s="39"/>
      <c r="E99" s="5"/>
      <c r="F99" s="16"/>
      <c r="G99" s="100">
        <v>-459202</v>
      </c>
      <c r="H99" s="100"/>
      <c r="I99" s="100">
        <v>621923</v>
      </c>
      <c r="J99" s="100"/>
      <c r="K99" s="100">
        <v>-1000000</v>
      </c>
      <c r="L99" s="100"/>
      <c r="M99" s="100">
        <v>365665</v>
      </c>
    </row>
    <row r="100" spans="1:13" ht="16.149999999999999" customHeight="1">
      <c r="A100" s="16" t="s">
        <v>269</v>
      </c>
      <c r="B100" s="39"/>
      <c r="C100" s="39"/>
      <c r="D100" s="39"/>
      <c r="E100" s="5" t="s">
        <v>279</v>
      </c>
      <c r="F100" s="16"/>
      <c r="G100" s="100">
        <v>50980</v>
      </c>
      <c r="H100" s="100"/>
      <c r="I100" s="100">
        <v>0</v>
      </c>
      <c r="J100" s="100"/>
      <c r="K100" s="100">
        <v>0</v>
      </c>
      <c r="L100" s="100"/>
      <c r="M100" s="100">
        <v>0</v>
      </c>
    </row>
    <row r="101" spans="1:13" ht="16.149999999999999" customHeight="1">
      <c r="A101" s="16" t="s">
        <v>270</v>
      </c>
      <c r="B101" s="39"/>
      <c r="C101" s="39"/>
      <c r="D101" s="39"/>
      <c r="E101" s="5">
        <v>14</v>
      </c>
      <c r="F101" s="16"/>
      <c r="G101" s="100">
        <v>6778170</v>
      </c>
      <c r="H101" s="100"/>
      <c r="I101" s="100">
        <v>4527400</v>
      </c>
      <c r="J101" s="100"/>
      <c r="K101" s="100">
        <v>2000000</v>
      </c>
      <c r="L101" s="100"/>
      <c r="M101" s="100">
        <v>1800000</v>
      </c>
    </row>
    <row r="102" spans="1:13" ht="16.149999999999999" customHeight="1">
      <c r="A102" s="16" t="s">
        <v>271</v>
      </c>
      <c r="B102" s="39"/>
      <c r="C102" s="39"/>
      <c r="D102" s="39"/>
      <c r="E102" s="5">
        <v>14</v>
      </c>
      <c r="F102" s="16"/>
      <c r="G102" s="100">
        <v>-3021578</v>
      </c>
      <c r="H102" s="100"/>
      <c r="I102" s="100">
        <v>-1936177</v>
      </c>
      <c r="J102" s="100"/>
      <c r="K102" s="100">
        <v>-1635395</v>
      </c>
      <c r="L102" s="100"/>
      <c r="M102" s="100">
        <v>-445526</v>
      </c>
    </row>
    <row r="103" spans="1:13" ht="16.149999999999999" customHeight="1">
      <c r="A103" s="16" t="s">
        <v>284</v>
      </c>
      <c r="B103" s="39"/>
      <c r="C103" s="39"/>
      <c r="D103" s="39"/>
      <c r="E103" s="5"/>
      <c r="F103" s="16"/>
      <c r="G103" s="100">
        <v>-141698</v>
      </c>
      <c r="H103" s="100"/>
      <c r="I103" s="107">
        <v>-37577</v>
      </c>
      <c r="J103" s="100"/>
      <c r="K103" s="100">
        <v>-5987</v>
      </c>
      <c r="L103" s="100"/>
      <c r="M103" s="100">
        <v>-4759</v>
      </c>
    </row>
    <row r="104" spans="1:13" ht="16.149999999999999" customHeight="1">
      <c r="A104" s="16" t="s">
        <v>256</v>
      </c>
      <c r="B104" s="39"/>
      <c r="C104" s="39"/>
      <c r="D104" s="39"/>
      <c r="E104" s="5"/>
      <c r="F104" s="16"/>
      <c r="G104" s="100">
        <v>-1250000</v>
      </c>
      <c r="H104" s="100"/>
      <c r="I104" s="100">
        <v>0</v>
      </c>
      <c r="J104" s="100"/>
      <c r="K104" s="100">
        <v>-1250000</v>
      </c>
      <c r="L104" s="100"/>
      <c r="M104" s="100">
        <v>0</v>
      </c>
    </row>
    <row r="105" spans="1:13" ht="16.149999999999999" customHeight="1">
      <c r="A105" s="16" t="s">
        <v>294</v>
      </c>
      <c r="B105" s="39"/>
      <c r="C105" s="39"/>
      <c r="D105" s="39"/>
      <c r="E105" s="5"/>
      <c r="F105" s="16"/>
      <c r="G105" s="100"/>
      <c r="H105" s="100"/>
      <c r="J105" s="95"/>
      <c r="K105" s="100"/>
      <c r="L105" s="95"/>
      <c r="M105" s="95"/>
    </row>
    <row r="106" spans="1:13" ht="16.149999999999999" customHeight="1">
      <c r="A106" s="16"/>
      <c r="B106" s="35" t="s">
        <v>285</v>
      </c>
      <c r="C106" s="39"/>
      <c r="D106" s="39"/>
      <c r="E106" s="5"/>
      <c r="F106" s="16"/>
      <c r="G106" s="100">
        <v>1250</v>
      </c>
      <c r="H106" s="100"/>
      <c r="I106" s="100">
        <v>-65000</v>
      </c>
      <c r="J106" s="100"/>
      <c r="K106" s="100">
        <v>0</v>
      </c>
      <c r="L106" s="100"/>
      <c r="M106" s="100">
        <v>-65000</v>
      </c>
    </row>
    <row r="107" spans="1:13" ht="16.149999999999999" customHeight="1">
      <c r="A107" s="16" t="s">
        <v>217</v>
      </c>
      <c r="B107" s="35"/>
      <c r="C107" s="39"/>
      <c r="D107" s="39"/>
      <c r="E107" s="5"/>
      <c r="F107" s="16"/>
      <c r="G107" s="100">
        <v>-611803</v>
      </c>
      <c r="H107" s="100"/>
      <c r="I107" s="100">
        <v>-566910</v>
      </c>
      <c r="J107" s="100"/>
      <c r="K107" s="100">
        <v>-285782</v>
      </c>
      <c r="L107" s="100"/>
      <c r="M107" s="100">
        <v>-291025</v>
      </c>
    </row>
    <row r="108" spans="1:13" ht="16.149999999999999" customHeight="1">
      <c r="A108" s="16" t="s">
        <v>237</v>
      </c>
      <c r="B108" s="35"/>
      <c r="C108" s="39"/>
      <c r="D108" s="39"/>
      <c r="E108" s="5"/>
      <c r="F108" s="16"/>
      <c r="G108" s="100">
        <v>-1034921</v>
      </c>
      <c r="H108" s="100"/>
      <c r="I108" s="100">
        <v>-747432</v>
      </c>
      <c r="J108" s="100"/>
      <c r="K108" s="100">
        <v>-1034921</v>
      </c>
      <c r="L108" s="100"/>
      <c r="M108" s="100">
        <v>-747432</v>
      </c>
    </row>
    <row r="109" spans="1:13" ht="16.149999999999999" customHeight="1">
      <c r="A109" s="16" t="s">
        <v>218</v>
      </c>
      <c r="B109" s="39"/>
      <c r="C109" s="39"/>
      <c r="D109" s="39"/>
      <c r="E109" s="5"/>
      <c r="F109" s="16"/>
      <c r="G109" s="108">
        <v>-164967</v>
      </c>
      <c r="H109" s="6"/>
      <c r="I109" s="108">
        <v>-3086</v>
      </c>
      <c r="J109" s="6"/>
      <c r="K109" s="108">
        <v>0</v>
      </c>
      <c r="L109" s="6"/>
      <c r="M109" s="108">
        <v>0</v>
      </c>
    </row>
    <row r="110" spans="1:13" ht="8.1" customHeight="1">
      <c r="A110" s="35"/>
      <c r="B110" s="35"/>
      <c r="C110" s="35"/>
      <c r="D110" s="35"/>
      <c r="E110" s="26"/>
      <c r="F110" s="104"/>
      <c r="G110" s="105"/>
      <c r="H110" s="99"/>
      <c r="I110" s="105"/>
      <c r="J110" s="99"/>
      <c r="K110" s="105"/>
      <c r="L110" s="99"/>
      <c r="M110" s="105"/>
    </row>
    <row r="111" spans="1:13" ht="16.149999999999999" customHeight="1">
      <c r="A111" s="4" t="s">
        <v>219</v>
      </c>
      <c r="B111" s="4"/>
      <c r="C111" s="4"/>
      <c r="D111" s="4"/>
      <c r="E111" s="5"/>
      <c r="F111" s="16"/>
      <c r="G111" s="101">
        <f>SUM(G99:G109)</f>
        <v>146231</v>
      </c>
      <c r="H111" s="100"/>
      <c r="I111" s="101">
        <f>SUM(I99:I109)</f>
        <v>1793141</v>
      </c>
      <c r="J111" s="100"/>
      <c r="K111" s="101">
        <f>SUM(K99:K109)</f>
        <v>-3212085</v>
      </c>
      <c r="L111" s="100"/>
      <c r="M111" s="101">
        <f>SUM(M99:M109)</f>
        <v>611923</v>
      </c>
    </row>
    <row r="112" spans="1:13" ht="12" customHeight="1">
      <c r="A112" s="39"/>
      <c r="B112" s="16"/>
      <c r="C112" s="35"/>
      <c r="D112" s="35"/>
      <c r="E112" s="5"/>
      <c r="F112" s="16"/>
      <c r="G112" s="100"/>
      <c r="H112" s="100"/>
      <c r="I112" s="100"/>
      <c r="J112" s="100"/>
      <c r="K112" s="100"/>
      <c r="L112" s="100"/>
      <c r="M112" s="100"/>
    </row>
    <row r="113" spans="1:13" ht="16.149999999999999" customHeight="1">
      <c r="A113" s="4" t="s">
        <v>220</v>
      </c>
      <c r="B113" s="4"/>
      <c r="C113" s="4"/>
      <c r="D113" s="4"/>
      <c r="E113" s="5"/>
      <c r="F113" s="16"/>
      <c r="G113" s="100">
        <f>SUM(G111,G95,G49)</f>
        <v>-629406</v>
      </c>
      <c r="H113" s="100"/>
      <c r="I113" s="100">
        <f>SUM(I111,I95,I49)</f>
        <v>2861730</v>
      </c>
      <c r="J113" s="100"/>
      <c r="K113" s="100">
        <f>SUM(K111,K95,K49)</f>
        <v>676078</v>
      </c>
      <c r="L113" s="100"/>
      <c r="M113" s="100">
        <f>SUM(M111,M95,M49)</f>
        <v>2716211</v>
      </c>
    </row>
    <row r="114" spans="1:13" ht="16.149999999999999" customHeight="1">
      <c r="A114" s="130" t="s">
        <v>221</v>
      </c>
      <c r="B114" s="130"/>
      <c r="C114" s="130"/>
      <c r="D114" s="130"/>
      <c r="E114" s="5"/>
      <c r="F114" s="16"/>
      <c r="G114" s="6">
        <v>2522199</v>
      </c>
      <c r="H114" s="100"/>
      <c r="I114" s="6">
        <v>2032358</v>
      </c>
      <c r="J114" s="6"/>
      <c r="K114" s="6">
        <v>136130</v>
      </c>
      <c r="L114" s="6"/>
      <c r="M114" s="6">
        <v>544281</v>
      </c>
    </row>
    <row r="115" spans="1:13" ht="16.149999999999999" customHeight="1">
      <c r="A115" s="109" t="s">
        <v>289</v>
      </c>
      <c r="B115" s="35"/>
      <c r="C115" s="35"/>
      <c r="D115" s="35"/>
      <c r="E115" s="5"/>
      <c r="F115" s="16"/>
      <c r="G115" s="6">
        <v>2953</v>
      </c>
      <c r="H115" s="100"/>
      <c r="I115" s="6">
        <v>1984</v>
      </c>
      <c r="J115" s="6"/>
      <c r="K115" s="6">
        <v>1091</v>
      </c>
      <c r="L115" s="6"/>
      <c r="M115" s="6">
        <v>0</v>
      </c>
    </row>
    <row r="116" spans="1:13" ht="16.149999999999999" customHeight="1">
      <c r="A116" s="35" t="s">
        <v>244</v>
      </c>
      <c r="B116" s="35"/>
      <c r="C116" s="35"/>
      <c r="D116" s="35"/>
      <c r="E116" s="16"/>
      <c r="F116" s="16"/>
      <c r="G116" s="13">
        <v>49750</v>
      </c>
      <c r="H116" s="100"/>
      <c r="I116" s="13">
        <v>-72480</v>
      </c>
      <c r="J116" s="6"/>
      <c r="K116" s="13">
        <v>0</v>
      </c>
      <c r="L116" s="6"/>
      <c r="M116" s="110">
        <v>0</v>
      </c>
    </row>
    <row r="117" spans="1:13" ht="8.1" customHeight="1">
      <c r="A117" s="35"/>
      <c r="B117" s="35"/>
      <c r="C117" s="35"/>
      <c r="D117" s="35"/>
      <c r="E117" s="26"/>
      <c r="F117" s="104"/>
      <c r="G117" s="105"/>
      <c r="H117" s="99"/>
      <c r="I117" s="105"/>
      <c r="J117" s="99"/>
      <c r="K117" s="105"/>
      <c r="L117" s="99"/>
      <c r="M117" s="105"/>
    </row>
    <row r="118" spans="1:13" ht="16.149999999999999" customHeight="1" thickBot="1">
      <c r="A118" s="124" t="s">
        <v>222</v>
      </c>
      <c r="B118" s="124"/>
      <c r="C118" s="124"/>
      <c r="D118" s="124"/>
      <c r="E118" s="5"/>
      <c r="F118" s="16"/>
      <c r="G118" s="111">
        <f>SUM(G113:G116)</f>
        <v>1945496</v>
      </c>
      <c r="H118" s="100"/>
      <c r="I118" s="111">
        <f>SUM(I113:I116)</f>
        <v>4823592</v>
      </c>
      <c r="J118" s="100"/>
      <c r="K118" s="111">
        <f>SUM(K113:K116)</f>
        <v>813299</v>
      </c>
      <c r="L118" s="100"/>
      <c r="M118" s="111">
        <f>SUM(M113:M116)</f>
        <v>3260492</v>
      </c>
    </row>
    <row r="119" spans="1:13" ht="16.149999999999999" customHeight="1" thickTop="1">
      <c r="A119" s="39"/>
      <c r="B119" s="39"/>
      <c r="C119" s="39"/>
      <c r="D119" s="39"/>
      <c r="E119" s="5"/>
      <c r="F119" s="16"/>
      <c r="G119" s="100"/>
      <c r="H119" s="100"/>
      <c r="I119" s="100"/>
      <c r="J119" s="100"/>
      <c r="K119" s="100"/>
      <c r="L119" s="100"/>
      <c r="M119" s="100"/>
    </row>
    <row r="120" spans="1:13" ht="16.149999999999999" customHeight="1">
      <c r="A120" s="39"/>
      <c r="B120" s="39"/>
      <c r="C120" s="39"/>
      <c r="D120" s="39"/>
      <c r="E120" s="5"/>
      <c r="F120" s="16"/>
      <c r="G120" s="100"/>
      <c r="H120" s="100"/>
      <c r="I120" s="100"/>
      <c r="J120" s="100"/>
      <c r="K120" s="100"/>
      <c r="L120" s="100"/>
      <c r="M120" s="100"/>
    </row>
    <row r="121" spans="1:13" ht="16.149999999999999" customHeight="1">
      <c r="A121" s="39"/>
      <c r="B121" s="39"/>
      <c r="C121" s="39"/>
      <c r="D121" s="39"/>
      <c r="E121" s="5"/>
      <c r="F121" s="16"/>
      <c r="G121" s="100"/>
      <c r="H121" s="100"/>
      <c r="I121" s="100"/>
      <c r="J121" s="100"/>
      <c r="K121" s="100"/>
      <c r="L121" s="100"/>
      <c r="M121" s="100"/>
    </row>
    <row r="122" spans="1:13" ht="10.5" customHeight="1">
      <c r="A122" s="39"/>
      <c r="B122" s="39"/>
      <c r="C122" s="39"/>
      <c r="D122" s="39"/>
      <c r="E122" s="5"/>
      <c r="F122" s="16"/>
      <c r="G122" s="100"/>
      <c r="H122" s="100"/>
      <c r="I122" s="100"/>
      <c r="J122" s="100"/>
      <c r="K122" s="100"/>
      <c r="L122" s="100"/>
      <c r="M122" s="100"/>
    </row>
    <row r="123" spans="1:13" ht="22.15" customHeight="1">
      <c r="A123" s="112" t="s">
        <v>47</v>
      </c>
      <c r="B123" s="112"/>
      <c r="C123" s="112"/>
      <c r="D123" s="112"/>
      <c r="E123" s="112"/>
      <c r="F123" s="112"/>
      <c r="G123" s="112"/>
      <c r="H123" s="101"/>
      <c r="I123" s="112"/>
      <c r="J123" s="101"/>
      <c r="K123" s="101"/>
      <c r="L123" s="101"/>
      <c r="M123" s="101"/>
    </row>
    <row r="124" spans="1:13" ht="16.5" customHeight="1">
      <c r="A124" s="124" t="s">
        <v>48</v>
      </c>
      <c r="B124" s="124"/>
      <c r="C124" s="124"/>
      <c r="D124" s="124"/>
      <c r="E124" s="5"/>
      <c r="F124" s="16"/>
      <c r="G124" s="94"/>
      <c r="H124" s="94"/>
      <c r="I124" s="94"/>
      <c r="J124" s="94"/>
      <c r="K124" s="94"/>
      <c r="L124" s="94"/>
      <c r="M124" s="94"/>
    </row>
    <row r="125" spans="1:13" ht="16.5" customHeight="1">
      <c r="A125" s="124" t="s">
        <v>207</v>
      </c>
      <c r="B125" s="124"/>
      <c r="C125" s="124"/>
      <c r="D125" s="124"/>
      <c r="E125" s="5"/>
      <c r="F125" s="16"/>
      <c r="G125" s="94"/>
      <c r="H125" s="94"/>
      <c r="I125" s="94"/>
      <c r="J125" s="94"/>
      <c r="K125" s="94"/>
      <c r="L125" s="94"/>
      <c r="M125" s="94"/>
    </row>
    <row r="126" spans="1:13" ht="16.5" customHeight="1">
      <c r="A126" s="126" t="str">
        <f>A62</f>
        <v>For the nine-month period ended 30 September 2025</v>
      </c>
      <c r="B126" s="131"/>
      <c r="C126" s="131"/>
      <c r="D126" s="131"/>
      <c r="E126" s="97"/>
      <c r="F126" s="96"/>
      <c r="G126" s="98"/>
      <c r="H126" s="98"/>
      <c r="I126" s="98"/>
      <c r="J126" s="98"/>
      <c r="K126" s="98"/>
      <c r="L126" s="98"/>
      <c r="M126" s="98"/>
    </row>
    <row r="127" spans="1:13" ht="16.5" customHeight="1">
      <c r="A127" s="35"/>
      <c r="B127" s="35"/>
      <c r="C127" s="35"/>
      <c r="D127" s="35"/>
      <c r="E127" s="5"/>
      <c r="F127" s="16"/>
      <c r="G127" s="94"/>
      <c r="H127" s="94"/>
      <c r="I127" s="94"/>
      <c r="J127" s="94"/>
      <c r="K127" s="94"/>
      <c r="L127" s="94"/>
      <c r="M127" s="94"/>
    </row>
    <row r="128" spans="1:13" ht="16.5" customHeight="1">
      <c r="A128" s="35"/>
      <c r="B128" s="35"/>
      <c r="C128" s="35"/>
      <c r="D128" s="35"/>
      <c r="E128" s="5"/>
      <c r="F128" s="16"/>
      <c r="G128" s="94"/>
      <c r="H128" s="94"/>
      <c r="I128" s="94"/>
      <c r="J128" s="94"/>
      <c r="K128" s="94"/>
      <c r="L128" s="94"/>
      <c r="M128" s="94"/>
    </row>
    <row r="129" spans="1:13" ht="16.5" customHeight="1">
      <c r="A129" s="35"/>
      <c r="B129" s="35"/>
      <c r="C129" s="35"/>
      <c r="D129" s="35"/>
      <c r="E129" s="5"/>
      <c r="F129" s="16"/>
      <c r="G129" s="128" t="s">
        <v>188</v>
      </c>
      <c r="H129" s="128"/>
      <c r="I129" s="128"/>
      <c r="J129" s="94"/>
      <c r="K129" s="128" t="s">
        <v>3</v>
      </c>
      <c r="L129" s="128"/>
      <c r="M129" s="128"/>
    </row>
    <row r="130" spans="1:13" ht="16.5" customHeight="1">
      <c r="A130" s="35"/>
      <c r="B130" s="35"/>
      <c r="C130" s="35"/>
      <c r="D130" s="35"/>
      <c r="E130" s="5"/>
      <c r="F130" s="16"/>
      <c r="G130" s="122" t="s">
        <v>4</v>
      </c>
      <c r="H130" s="122"/>
      <c r="I130" s="122"/>
      <c r="J130" s="99"/>
      <c r="K130" s="122" t="s">
        <v>4</v>
      </c>
      <c r="L130" s="122"/>
      <c r="M130" s="122"/>
    </row>
    <row r="131" spans="1:13" ht="16.5" customHeight="1">
      <c r="A131" s="35"/>
      <c r="B131" s="35"/>
      <c r="C131" s="35"/>
      <c r="D131" s="35"/>
      <c r="E131" s="5"/>
      <c r="F131" s="16"/>
      <c r="G131" s="22" t="s">
        <v>8</v>
      </c>
      <c r="H131" s="22"/>
      <c r="I131" s="22" t="s">
        <v>9</v>
      </c>
      <c r="J131" s="23"/>
      <c r="K131" s="22" t="s">
        <v>8</v>
      </c>
      <c r="L131" s="22"/>
      <c r="M131" s="22" t="s">
        <v>9</v>
      </c>
    </row>
    <row r="132" spans="1:13" ht="16.5" customHeight="1">
      <c r="A132" s="35"/>
      <c r="B132" s="35"/>
      <c r="C132" s="35"/>
      <c r="D132" s="35"/>
      <c r="E132" s="26"/>
      <c r="F132" s="16"/>
      <c r="G132" s="25" t="s">
        <v>11</v>
      </c>
      <c r="H132" s="95"/>
      <c r="I132" s="25" t="s">
        <v>11</v>
      </c>
      <c r="J132" s="95"/>
      <c r="K132" s="25" t="s">
        <v>11</v>
      </c>
      <c r="L132" s="95"/>
      <c r="M132" s="25" t="s">
        <v>11</v>
      </c>
    </row>
    <row r="133" spans="1:13" ht="16.5" customHeight="1">
      <c r="A133" s="39"/>
      <c r="B133" s="35"/>
      <c r="C133" s="35"/>
      <c r="D133" s="35"/>
      <c r="E133" s="5"/>
      <c r="F133" s="16"/>
      <c r="G133" s="100"/>
      <c r="H133" s="100"/>
      <c r="I133" s="100"/>
      <c r="J133" s="100"/>
      <c r="K133" s="100"/>
      <c r="L133" s="100"/>
      <c r="M133" s="100"/>
    </row>
    <row r="134" spans="1:13" ht="16.5" customHeight="1">
      <c r="A134" s="124" t="s">
        <v>223</v>
      </c>
      <c r="B134" s="124"/>
      <c r="C134" s="124"/>
      <c r="D134" s="124"/>
      <c r="E134" s="5"/>
      <c r="F134" s="5"/>
      <c r="G134" s="94"/>
      <c r="H134" s="100"/>
      <c r="I134" s="94"/>
      <c r="J134" s="100"/>
      <c r="K134" s="94"/>
      <c r="L134" s="100"/>
      <c r="M134" s="94"/>
    </row>
    <row r="135" spans="1:13" ht="16.5" customHeight="1">
      <c r="A135" s="16" t="s">
        <v>224</v>
      </c>
      <c r="B135" s="16"/>
      <c r="C135" s="16"/>
      <c r="E135" s="16"/>
      <c r="F135" s="5"/>
      <c r="G135" s="100">
        <v>45582</v>
      </c>
      <c r="H135" s="100"/>
      <c r="I135" s="6">
        <v>23797</v>
      </c>
      <c r="J135" s="6"/>
      <c r="K135" s="6">
        <v>11412</v>
      </c>
      <c r="L135" s="6"/>
      <c r="M135" s="6">
        <v>3856</v>
      </c>
    </row>
    <row r="136" spans="1:13" ht="16.5" customHeight="1">
      <c r="A136" s="16" t="s">
        <v>295</v>
      </c>
      <c r="B136" s="16"/>
      <c r="C136" s="16"/>
      <c r="E136" s="5"/>
      <c r="F136" s="5"/>
      <c r="G136" s="100">
        <v>25974</v>
      </c>
      <c r="H136" s="100"/>
      <c r="I136" s="18">
        <v>64062</v>
      </c>
      <c r="J136" s="6"/>
      <c r="K136" s="18">
        <v>0</v>
      </c>
      <c r="L136" s="6"/>
      <c r="M136" s="18">
        <v>0</v>
      </c>
    </row>
    <row r="137" spans="1:13" ht="16.5" customHeight="1">
      <c r="A137" s="16" t="s">
        <v>231</v>
      </c>
      <c r="B137" s="16"/>
      <c r="C137" s="16"/>
      <c r="E137" s="5"/>
      <c r="F137" s="5"/>
      <c r="G137" s="100"/>
      <c r="H137" s="100"/>
      <c r="I137" s="18"/>
      <c r="J137" s="6"/>
      <c r="K137" s="18"/>
      <c r="L137" s="6"/>
      <c r="M137" s="18"/>
    </row>
    <row r="138" spans="1:13" ht="16.5" customHeight="1">
      <c r="A138" s="16"/>
      <c r="B138" s="16" t="s">
        <v>225</v>
      </c>
      <c r="C138" s="16"/>
      <c r="E138" s="5"/>
      <c r="F138" s="5"/>
      <c r="G138" s="100">
        <v>5145099</v>
      </c>
      <c r="H138" s="100"/>
      <c r="I138" s="18">
        <v>0</v>
      </c>
      <c r="J138" s="6"/>
      <c r="K138" s="18">
        <v>4837270</v>
      </c>
      <c r="L138" s="6"/>
      <c r="M138" s="18">
        <v>0</v>
      </c>
    </row>
    <row r="139" spans="1:13" ht="16.5" customHeight="1">
      <c r="A139" s="16" t="s">
        <v>257</v>
      </c>
      <c r="B139" s="16"/>
      <c r="C139" s="16"/>
      <c r="E139" s="5"/>
      <c r="F139" s="5"/>
      <c r="G139" s="100"/>
      <c r="H139" s="100"/>
      <c r="I139" s="18"/>
      <c r="J139" s="6"/>
      <c r="K139" s="18"/>
      <c r="L139" s="6"/>
      <c r="M139" s="18"/>
    </row>
    <row r="140" spans="1:13" ht="16.5" customHeight="1">
      <c r="A140" s="16"/>
      <c r="B140" s="16" t="s">
        <v>225</v>
      </c>
      <c r="C140" s="16"/>
      <c r="E140" s="5"/>
      <c r="F140" s="5"/>
      <c r="G140" s="100">
        <v>629088</v>
      </c>
      <c r="H140" s="100"/>
      <c r="I140" s="94">
        <v>315533</v>
      </c>
      <c r="J140" s="6"/>
      <c r="K140" s="18">
        <v>0</v>
      </c>
      <c r="L140" s="6"/>
      <c r="M140" s="18">
        <v>0</v>
      </c>
    </row>
    <row r="141" spans="1:13" ht="16.5" customHeight="1">
      <c r="A141" s="16" t="s">
        <v>286</v>
      </c>
      <c r="B141" s="16"/>
      <c r="C141" s="16"/>
      <c r="D141" s="16"/>
      <c r="E141" s="16"/>
      <c r="F141" s="5"/>
      <c r="G141" s="94">
        <v>0</v>
      </c>
      <c r="H141" s="100"/>
      <c r="I141" s="94">
        <v>47600</v>
      </c>
      <c r="J141" s="100"/>
      <c r="K141" s="94">
        <v>0</v>
      </c>
      <c r="L141" s="100"/>
      <c r="M141" s="94">
        <v>0</v>
      </c>
    </row>
    <row r="142" spans="1:13" ht="16.5" customHeight="1">
      <c r="A142" s="16" t="s">
        <v>226</v>
      </c>
      <c r="B142" s="4"/>
      <c r="C142" s="16"/>
      <c r="D142" s="16"/>
      <c r="E142" s="16"/>
      <c r="F142" s="5"/>
      <c r="G142" s="94">
        <v>44175</v>
      </c>
      <c r="H142" s="100"/>
      <c r="I142" s="94">
        <v>0</v>
      </c>
      <c r="J142" s="100"/>
      <c r="K142" s="94">
        <v>0</v>
      </c>
      <c r="L142" s="100"/>
      <c r="M142" s="94">
        <v>0</v>
      </c>
    </row>
    <row r="143" spans="1:13" ht="16.5" customHeight="1">
      <c r="A143" s="16" t="s">
        <v>274</v>
      </c>
      <c r="B143" s="4"/>
      <c r="C143" s="16"/>
      <c r="D143" s="16"/>
      <c r="E143" s="16"/>
      <c r="F143" s="5"/>
      <c r="G143" s="94">
        <v>0</v>
      </c>
      <c r="H143" s="100"/>
      <c r="I143" s="94">
        <v>196290</v>
      </c>
      <c r="J143" s="100"/>
      <c r="K143" s="94">
        <v>0</v>
      </c>
      <c r="L143" s="100"/>
      <c r="M143" s="94"/>
    </row>
    <row r="144" spans="1:13" ht="16.5" customHeight="1">
      <c r="A144" s="4"/>
      <c r="B144" s="4"/>
      <c r="C144" s="16"/>
      <c r="D144" s="16"/>
      <c r="E144" s="16"/>
      <c r="F144" s="5"/>
      <c r="G144" s="94"/>
      <c r="H144" s="100"/>
      <c r="I144" s="94"/>
      <c r="J144" s="100"/>
      <c r="K144" s="94"/>
      <c r="L144" s="100"/>
      <c r="M144" s="94"/>
    </row>
    <row r="145" spans="1:13" ht="16.5" customHeight="1">
      <c r="A145" s="4"/>
      <c r="B145" s="4"/>
      <c r="C145" s="16"/>
      <c r="D145" s="16"/>
      <c r="E145" s="16"/>
      <c r="F145" s="5"/>
      <c r="G145" s="94"/>
      <c r="H145" s="100"/>
      <c r="I145" s="94"/>
      <c r="J145" s="100"/>
      <c r="K145" s="94"/>
      <c r="L145" s="100"/>
      <c r="M145" s="94"/>
    </row>
    <row r="146" spans="1:13" ht="16.5" customHeight="1">
      <c r="A146" s="4"/>
      <c r="B146" s="4"/>
      <c r="C146" s="16"/>
      <c r="D146" s="16"/>
      <c r="E146" s="16"/>
      <c r="F146" s="5"/>
      <c r="G146" s="94"/>
      <c r="H146" s="100"/>
      <c r="I146" s="94"/>
      <c r="J146" s="100"/>
      <c r="K146" s="94"/>
      <c r="L146" s="100"/>
      <c r="M146" s="94"/>
    </row>
    <row r="147" spans="1:13" ht="16.5" customHeight="1">
      <c r="A147" s="4"/>
      <c r="B147" s="4"/>
      <c r="C147" s="16"/>
      <c r="D147" s="16"/>
      <c r="E147" s="16"/>
      <c r="F147" s="5"/>
      <c r="G147" s="94"/>
      <c r="H147" s="100"/>
      <c r="I147" s="94"/>
      <c r="J147" s="100"/>
      <c r="K147" s="94"/>
      <c r="L147" s="100"/>
      <c r="M147" s="94"/>
    </row>
    <row r="148" spans="1:13" ht="16.5" customHeight="1">
      <c r="A148" s="4"/>
      <c r="B148" s="4"/>
      <c r="C148" s="16"/>
      <c r="D148" s="16"/>
      <c r="E148" s="16"/>
      <c r="F148" s="5"/>
      <c r="G148" s="94"/>
      <c r="H148" s="100"/>
      <c r="I148" s="94"/>
      <c r="J148" s="100"/>
      <c r="K148" s="94"/>
      <c r="L148" s="100"/>
      <c r="M148" s="94"/>
    </row>
    <row r="149" spans="1:13" ht="16.5" customHeight="1">
      <c r="A149" s="4"/>
      <c r="B149" s="4"/>
      <c r="C149" s="16"/>
      <c r="D149" s="16"/>
      <c r="E149" s="16"/>
      <c r="F149" s="5"/>
      <c r="G149" s="94"/>
      <c r="H149" s="100"/>
      <c r="I149" s="94"/>
      <c r="J149" s="100"/>
      <c r="K149" s="94"/>
      <c r="L149" s="100"/>
      <c r="M149" s="94"/>
    </row>
    <row r="150" spans="1:13" ht="16.5" customHeight="1">
      <c r="A150" s="4"/>
      <c r="B150" s="4"/>
      <c r="C150" s="16"/>
      <c r="D150" s="16"/>
      <c r="E150" s="16"/>
      <c r="F150" s="5"/>
      <c r="G150" s="94"/>
      <c r="H150" s="100"/>
      <c r="I150" s="94"/>
      <c r="J150" s="100"/>
      <c r="K150" s="94"/>
      <c r="L150" s="100"/>
      <c r="M150" s="94"/>
    </row>
    <row r="151" spans="1:13" ht="16.5" customHeight="1">
      <c r="A151" s="4"/>
      <c r="B151" s="4"/>
      <c r="C151" s="16"/>
      <c r="D151" s="16"/>
      <c r="E151" s="16"/>
      <c r="F151" s="5"/>
      <c r="G151" s="94"/>
      <c r="H151" s="100"/>
      <c r="I151" s="94"/>
      <c r="J151" s="100"/>
      <c r="K151" s="94"/>
      <c r="L151" s="100"/>
      <c r="M151" s="94"/>
    </row>
    <row r="152" spans="1:13" ht="16.5" customHeight="1">
      <c r="A152" s="4"/>
      <c r="B152" s="4"/>
      <c r="C152" s="16"/>
      <c r="D152" s="16"/>
      <c r="E152" s="16"/>
      <c r="F152" s="5"/>
      <c r="G152" s="94"/>
      <c r="H152" s="100"/>
      <c r="I152" s="94"/>
      <c r="J152" s="100"/>
      <c r="K152" s="94"/>
      <c r="L152" s="100"/>
      <c r="M152" s="94"/>
    </row>
    <row r="153" spans="1:13" ht="16.5" customHeight="1">
      <c r="A153" s="4"/>
      <c r="B153" s="4"/>
      <c r="C153" s="16"/>
      <c r="D153" s="16"/>
      <c r="E153" s="16"/>
      <c r="F153" s="5"/>
      <c r="G153" s="94"/>
      <c r="H153" s="100"/>
      <c r="I153" s="94"/>
      <c r="J153" s="100"/>
      <c r="K153" s="94"/>
      <c r="L153" s="100"/>
      <c r="M153" s="94"/>
    </row>
    <row r="154" spans="1:13" ht="16.5" customHeight="1">
      <c r="A154" s="4"/>
      <c r="B154" s="4"/>
      <c r="C154" s="16"/>
      <c r="D154" s="16"/>
      <c r="E154" s="16"/>
      <c r="F154" s="5"/>
      <c r="G154" s="94"/>
      <c r="H154" s="100"/>
      <c r="I154" s="94"/>
      <c r="J154" s="100"/>
      <c r="K154" s="94"/>
      <c r="L154" s="100"/>
      <c r="M154" s="94"/>
    </row>
    <row r="155" spans="1:13" ht="16.5" customHeight="1">
      <c r="A155" s="4"/>
      <c r="B155" s="4"/>
      <c r="C155" s="16"/>
      <c r="D155" s="16"/>
      <c r="E155" s="16"/>
      <c r="F155" s="5"/>
      <c r="G155" s="94"/>
      <c r="H155" s="100"/>
      <c r="I155" s="94"/>
      <c r="J155" s="100"/>
      <c r="K155" s="94"/>
      <c r="L155" s="100"/>
      <c r="M155" s="94"/>
    </row>
    <row r="156" spans="1:13" ht="16.5" customHeight="1">
      <c r="A156" s="4"/>
      <c r="B156" s="4"/>
      <c r="C156" s="16"/>
      <c r="D156" s="16"/>
      <c r="E156" s="16"/>
      <c r="F156" s="5"/>
      <c r="G156" s="94"/>
      <c r="H156" s="100"/>
      <c r="I156" s="94"/>
      <c r="J156" s="100"/>
      <c r="K156" s="94"/>
      <c r="L156" s="100"/>
      <c r="M156" s="94"/>
    </row>
    <row r="157" spans="1:13" ht="16.5" customHeight="1">
      <c r="A157" s="4"/>
      <c r="B157" s="4"/>
      <c r="C157" s="16"/>
      <c r="D157" s="16"/>
      <c r="E157" s="16"/>
      <c r="F157" s="5"/>
      <c r="G157" s="94"/>
      <c r="H157" s="100"/>
      <c r="I157" s="94"/>
      <c r="J157" s="100"/>
      <c r="K157" s="94"/>
      <c r="L157" s="100"/>
      <c r="M157" s="94"/>
    </row>
    <row r="158" spans="1:13" ht="16.5" customHeight="1">
      <c r="A158" s="4"/>
      <c r="B158" s="4"/>
      <c r="C158" s="16"/>
      <c r="D158" s="16"/>
      <c r="E158" s="16"/>
      <c r="F158" s="5"/>
      <c r="G158" s="94"/>
      <c r="H158" s="100"/>
      <c r="I158" s="94"/>
      <c r="J158" s="100"/>
      <c r="K158" s="94"/>
      <c r="L158" s="100"/>
      <c r="M158" s="94"/>
    </row>
    <row r="159" spans="1:13" ht="16.5" customHeight="1">
      <c r="A159" s="4"/>
      <c r="B159" s="4"/>
      <c r="C159" s="16"/>
      <c r="D159" s="16"/>
      <c r="E159" s="16"/>
      <c r="F159" s="5"/>
      <c r="G159" s="94"/>
      <c r="H159" s="100"/>
      <c r="I159" s="94"/>
      <c r="J159" s="100"/>
      <c r="K159" s="94"/>
      <c r="L159" s="100"/>
      <c r="M159" s="94"/>
    </row>
    <row r="160" spans="1:13" ht="16.5" customHeight="1">
      <c r="A160" s="4"/>
      <c r="B160" s="4"/>
      <c r="C160" s="16"/>
      <c r="D160" s="16"/>
      <c r="E160" s="16"/>
      <c r="F160" s="5"/>
      <c r="G160" s="94"/>
      <c r="H160" s="100"/>
      <c r="I160" s="94"/>
      <c r="J160" s="100"/>
      <c r="K160" s="94"/>
      <c r="L160" s="100"/>
      <c r="M160" s="94"/>
    </row>
    <row r="161" spans="1:13" ht="16.5" customHeight="1">
      <c r="A161" s="4"/>
      <c r="B161" s="4"/>
      <c r="C161" s="16"/>
      <c r="D161" s="16"/>
      <c r="E161" s="16"/>
      <c r="F161" s="5"/>
      <c r="G161" s="94"/>
      <c r="H161" s="100"/>
      <c r="I161" s="94"/>
      <c r="J161" s="100"/>
      <c r="K161" s="94"/>
      <c r="L161" s="100"/>
      <c r="M161" s="94"/>
    </row>
    <row r="162" spans="1:13" ht="16.5" customHeight="1">
      <c r="A162" s="4"/>
      <c r="B162" s="4"/>
      <c r="C162" s="16"/>
      <c r="D162" s="16"/>
      <c r="E162" s="16"/>
      <c r="F162" s="5"/>
      <c r="G162" s="94"/>
      <c r="H162" s="100"/>
      <c r="I162" s="94"/>
      <c r="J162" s="100"/>
      <c r="K162" s="94"/>
      <c r="L162" s="100"/>
      <c r="M162" s="94"/>
    </row>
    <row r="163" spans="1:13" ht="16.5" customHeight="1">
      <c r="A163" s="4"/>
      <c r="B163" s="4"/>
      <c r="C163" s="16"/>
      <c r="D163" s="16"/>
      <c r="E163" s="16"/>
      <c r="F163" s="5"/>
      <c r="G163" s="94"/>
      <c r="H163" s="100"/>
      <c r="I163" s="94"/>
      <c r="J163" s="100"/>
      <c r="K163" s="94"/>
      <c r="L163" s="100"/>
      <c r="M163" s="94"/>
    </row>
    <row r="164" spans="1:13" ht="16.5" customHeight="1">
      <c r="A164" s="4"/>
      <c r="B164" s="4"/>
      <c r="C164" s="16"/>
      <c r="D164" s="16"/>
      <c r="E164" s="16"/>
      <c r="F164" s="5"/>
      <c r="G164" s="94"/>
      <c r="H164" s="100"/>
      <c r="I164" s="94"/>
      <c r="J164" s="100"/>
      <c r="K164" s="94"/>
      <c r="L164" s="100"/>
      <c r="M164" s="94"/>
    </row>
    <row r="165" spans="1:13" ht="16.5" customHeight="1">
      <c r="A165" s="4"/>
      <c r="B165" s="4"/>
      <c r="C165" s="16"/>
      <c r="D165" s="16"/>
      <c r="E165" s="16"/>
      <c r="F165" s="5"/>
      <c r="G165" s="94"/>
      <c r="H165" s="100"/>
      <c r="I165" s="94"/>
      <c r="J165" s="100"/>
      <c r="K165" s="94"/>
      <c r="L165" s="100"/>
      <c r="M165" s="94"/>
    </row>
    <row r="166" spans="1:13" ht="16.5" customHeight="1">
      <c r="A166" s="4"/>
      <c r="B166" s="4"/>
      <c r="C166" s="16"/>
      <c r="D166" s="16"/>
      <c r="E166" s="16"/>
      <c r="F166" s="5"/>
      <c r="G166" s="94"/>
      <c r="H166" s="100"/>
      <c r="I166" s="94"/>
      <c r="J166" s="100"/>
      <c r="K166" s="94"/>
      <c r="L166" s="100"/>
      <c r="M166" s="94"/>
    </row>
    <row r="167" spans="1:13" ht="16.5" customHeight="1">
      <c r="A167" s="4"/>
      <c r="B167" s="4"/>
      <c r="C167" s="16"/>
      <c r="D167" s="16"/>
      <c r="E167" s="16"/>
      <c r="F167" s="5"/>
      <c r="G167" s="94"/>
      <c r="H167" s="100"/>
      <c r="I167" s="94"/>
      <c r="J167" s="100"/>
      <c r="K167" s="94"/>
      <c r="L167" s="100"/>
      <c r="M167" s="94"/>
    </row>
    <row r="168" spans="1:13" ht="16.5" customHeight="1">
      <c r="A168" s="4"/>
      <c r="B168" s="4"/>
      <c r="C168" s="16"/>
      <c r="D168" s="16"/>
      <c r="E168" s="16"/>
      <c r="F168" s="5"/>
      <c r="G168" s="94"/>
      <c r="H168" s="100"/>
      <c r="I168" s="94"/>
      <c r="J168" s="100"/>
      <c r="K168" s="94"/>
      <c r="L168" s="100"/>
      <c r="M168" s="94"/>
    </row>
    <row r="169" spans="1:13" ht="15.75" customHeight="1">
      <c r="A169" s="4"/>
      <c r="B169" s="4"/>
      <c r="C169" s="16"/>
      <c r="D169" s="16"/>
      <c r="E169" s="16"/>
      <c r="F169" s="5"/>
      <c r="G169" s="94"/>
      <c r="H169" s="100"/>
      <c r="I169" s="94"/>
      <c r="J169" s="100"/>
      <c r="K169" s="94"/>
      <c r="L169" s="100"/>
      <c r="M169" s="94"/>
    </row>
    <row r="170" spans="1:13" ht="16.5" customHeight="1">
      <c r="A170" s="4"/>
      <c r="B170" s="4"/>
      <c r="C170" s="16"/>
      <c r="D170" s="16"/>
      <c r="E170" s="16"/>
      <c r="F170" s="5"/>
      <c r="G170" s="94"/>
      <c r="H170" s="100"/>
      <c r="I170" s="94"/>
      <c r="J170" s="100"/>
      <c r="K170" s="94"/>
      <c r="L170" s="100"/>
      <c r="M170" s="94"/>
    </row>
    <row r="171" spans="1:13" ht="16.5" customHeight="1">
      <c r="A171" s="4"/>
      <c r="B171" s="4"/>
      <c r="C171" s="16"/>
      <c r="D171" s="16"/>
      <c r="E171" s="16"/>
      <c r="F171" s="5"/>
      <c r="G171" s="94"/>
      <c r="H171" s="100"/>
      <c r="I171" s="94"/>
      <c r="J171" s="100"/>
      <c r="K171" s="94"/>
      <c r="L171" s="100"/>
      <c r="M171" s="94"/>
    </row>
    <row r="172" spans="1:13" ht="16.5" customHeight="1">
      <c r="A172" s="4"/>
      <c r="B172" s="4"/>
      <c r="C172" s="16"/>
      <c r="D172" s="16"/>
      <c r="E172" s="16"/>
      <c r="F172" s="5"/>
      <c r="G172" s="94"/>
      <c r="H172" s="100"/>
      <c r="I172" s="94"/>
      <c r="J172" s="100"/>
      <c r="K172" s="94"/>
      <c r="L172" s="100"/>
      <c r="M172" s="94"/>
    </row>
    <row r="173" spans="1:13" ht="16.5" customHeight="1">
      <c r="A173" s="4"/>
      <c r="B173" s="4"/>
      <c r="C173" s="16"/>
      <c r="D173" s="16"/>
      <c r="E173" s="16"/>
      <c r="F173" s="5"/>
      <c r="G173" s="94"/>
      <c r="H173" s="100"/>
      <c r="I173" s="94"/>
      <c r="J173" s="100"/>
      <c r="K173" s="94"/>
      <c r="L173" s="100"/>
      <c r="M173" s="94"/>
    </row>
    <row r="174" spans="1:13" ht="16.5" customHeight="1">
      <c r="A174" s="4"/>
      <c r="B174" s="4"/>
      <c r="C174" s="16"/>
      <c r="D174" s="16"/>
      <c r="E174" s="16"/>
      <c r="F174" s="5"/>
      <c r="G174" s="94"/>
      <c r="H174" s="100"/>
      <c r="I174" s="94"/>
      <c r="J174" s="100"/>
      <c r="K174" s="94"/>
      <c r="L174" s="100"/>
      <c r="M174" s="94"/>
    </row>
    <row r="175" spans="1:13" ht="16.5" customHeight="1">
      <c r="A175" s="4"/>
      <c r="B175" s="4"/>
      <c r="C175" s="16"/>
      <c r="D175" s="16"/>
      <c r="E175" s="16"/>
      <c r="F175" s="5"/>
      <c r="G175" s="94"/>
      <c r="H175" s="100"/>
      <c r="I175" s="94"/>
      <c r="J175" s="100"/>
      <c r="K175" s="94"/>
      <c r="L175" s="100"/>
      <c r="M175" s="94"/>
    </row>
    <row r="176" spans="1:13" ht="16.5" customHeight="1">
      <c r="A176" s="4"/>
      <c r="B176" s="4"/>
      <c r="C176" s="16"/>
      <c r="D176" s="16"/>
      <c r="E176" s="16"/>
      <c r="F176" s="5"/>
      <c r="G176" s="94"/>
      <c r="H176" s="100"/>
      <c r="I176" s="94"/>
      <c r="J176" s="100"/>
      <c r="K176" s="94"/>
      <c r="L176" s="100"/>
      <c r="M176" s="94"/>
    </row>
    <row r="177" spans="1:13" ht="16.5" customHeight="1">
      <c r="A177" s="4"/>
      <c r="B177" s="4"/>
      <c r="C177" s="16"/>
      <c r="D177" s="16"/>
      <c r="E177" s="16"/>
      <c r="F177" s="5"/>
      <c r="G177" s="94"/>
      <c r="H177" s="100"/>
      <c r="I177" s="94"/>
      <c r="J177" s="100"/>
      <c r="K177" s="94"/>
      <c r="L177" s="100"/>
      <c r="M177" s="94"/>
    </row>
    <row r="178" spans="1:13" ht="16.5" customHeight="1">
      <c r="A178" s="4"/>
      <c r="B178" s="4"/>
      <c r="C178" s="16"/>
      <c r="D178" s="16"/>
      <c r="E178" s="16"/>
      <c r="F178" s="5"/>
      <c r="G178" s="94"/>
      <c r="H178" s="100"/>
      <c r="I178" s="94"/>
      <c r="J178" s="100"/>
      <c r="K178" s="94"/>
      <c r="L178" s="100"/>
      <c r="M178" s="94"/>
    </row>
    <row r="179" spans="1:13" ht="16.5" customHeight="1">
      <c r="A179" s="4"/>
      <c r="B179" s="4"/>
      <c r="C179" s="16"/>
      <c r="D179" s="16"/>
      <c r="E179" s="16"/>
      <c r="F179" s="5"/>
      <c r="G179" s="94"/>
      <c r="H179" s="100"/>
      <c r="I179" s="94"/>
      <c r="J179" s="100"/>
      <c r="K179" s="94"/>
      <c r="L179" s="100"/>
      <c r="M179" s="94"/>
    </row>
    <row r="180" spans="1:13" ht="16.5" customHeight="1">
      <c r="A180" s="4"/>
      <c r="B180" s="4"/>
      <c r="C180" s="16"/>
      <c r="D180" s="16"/>
      <c r="E180" s="16"/>
      <c r="F180" s="5"/>
      <c r="G180" s="94"/>
      <c r="H180" s="100"/>
      <c r="I180" s="94"/>
      <c r="J180" s="100"/>
      <c r="K180" s="94"/>
      <c r="L180" s="100"/>
      <c r="M180" s="94"/>
    </row>
    <row r="181" spans="1:13" ht="16.5" customHeight="1">
      <c r="A181" s="4"/>
      <c r="B181" s="4"/>
      <c r="C181" s="16"/>
      <c r="D181" s="16"/>
      <c r="E181" s="16"/>
      <c r="F181" s="5"/>
      <c r="G181" s="94"/>
      <c r="H181" s="100"/>
      <c r="I181" s="94"/>
      <c r="J181" s="100"/>
      <c r="K181" s="94"/>
      <c r="L181" s="100"/>
      <c r="M181" s="94"/>
    </row>
    <row r="182" spans="1:13" ht="16.5" customHeight="1">
      <c r="A182" s="4"/>
      <c r="B182" s="4"/>
      <c r="C182" s="16"/>
      <c r="D182" s="16"/>
      <c r="E182" s="16"/>
      <c r="F182" s="5"/>
      <c r="G182" s="94"/>
      <c r="H182" s="100"/>
      <c r="I182" s="94"/>
      <c r="J182" s="100"/>
      <c r="K182" s="94"/>
      <c r="L182" s="100"/>
      <c r="M182" s="94"/>
    </row>
    <row r="183" spans="1:13" ht="22.15" customHeight="1">
      <c r="A183" s="127" t="s">
        <v>47</v>
      </c>
      <c r="B183" s="127"/>
      <c r="C183" s="127"/>
      <c r="D183" s="127"/>
      <c r="E183" s="127"/>
      <c r="F183" s="127"/>
      <c r="G183" s="127"/>
      <c r="H183" s="127"/>
      <c r="I183" s="127"/>
      <c r="J183" s="127"/>
      <c r="K183" s="127"/>
      <c r="L183" s="127"/>
      <c r="M183" s="127"/>
    </row>
  </sheetData>
  <mergeCells count="31">
    <mergeCell ref="A183:M183"/>
    <mergeCell ref="A126:D126"/>
    <mergeCell ref="G129:I129"/>
    <mergeCell ref="K129:M129"/>
    <mergeCell ref="G130:I130"/>
    <mergeCell ref="K130:M130"/>
    <mergeCell ref="A134:D134"/>
    <mergeCell ref="A125:D125"/>
    <mergeCell ref="A60:D60"/>
    <mergeCell ref="A61:D61"/>
    <mergeCell ref="A62:D62"/>
    <mergeCell ref="G65:I65"/>
    <mergeCell ref="A70:D70"/>
    <mergeCell ref="A97:D97"/>
    <mergeCell ref="A114:D114"/>
    <mergeCell ref="A118:D118"/>
    <mergeCell ref="A124:D124"/>
    <mergeCell ref="K65:M65"/>
    <mergeCell ref="G66:I66"/>
    <mergeCell ref="K66:M66"/>
    <mergeCell ref="A11:D11"/>
    <mergeCell ref="B46:D46"/>
    <mergeCell ref="B47:D47"/>
    <mergeCell ref="A59:M59"/>
    <mergeCell ref="G7:I7"/>
    <mergeCell ref="K7:M7"/>
    <mergeCell ref="A1:D1"/>
    <mergeCell ref="A2:D2"/>
    <mergeCell ref="A3:D3"/>
    <mergeCell ref="G6:I6"/>
    <mergeCell ref="K6:M6"/>
  </mergeCells>
  <pageMargins left="0.8" right="0.5" top="0.5" bottom="0.6" header="0.49" footer="0.4"/>
  <pageSetup paperSize="9" scale="80" firstPageNumber="11" fitToHeight="0" orientation="portrait" useFirstPageNumber="1" horizontalDpi="1200" verticalDpi="1200" r:id="rId1"/>
  <headerFooter>
    <oddFooter>&amp;R&amp;"Arial,Regular"&amp;9&amp;P</oddFooter>
  </headerFooter>
  <rowBreaks count="2" manualBreakCount="2">
    <brk id="59" max="16383" man="1"/>
    <brk id="123" max="16383" man="1"/>
  </rowBreaks>
  <ignoredErrors>
    <ignoredError sqref="G8:M8 G67:M67 G131:M13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2-4</vt:lpstr>
      <vt:lpstr>5-6 (single step)3m</vt:lpstr>
      <vt:lpstr>7-8 (single step)9m</vt:lpstr>
      <vt:lpstr>9</vt:lpstr>
      <vt:lpstr>10</vt:lpstr>
      <vt:lpstr>11-13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Rinrada Tantimongkolsuk</dc:creator>
  <cp:keywords/>
  <dc:description/>
  <cp:lastModifiedBy>Praphensri Puttaluck (TH)</cp:lastModifiedBy>
  <cp:revision/>
  <cp:lastPrinted>2025-11-11T09:22:58Z</cp:lastPrinted>
  <dcterms:created xsi:type="dcterms:W3CDTF">2022-07-27T04:30:34Z</dcterms:created>
  <dcterms:modified xsi:type="dcterms:W3CDTF">2025-11-11T09:24:11Z</dcterms:modified>
  <cp:category/>
  <cp:contentStatus/>
</cp:coreProperties>
</file>