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nedrive-global.kpmg.com/personal/nattanon_kpmg_co_th/Documents/ACPG/ACPG Q3'24/FS/V4 Clent revise tax and cashflow/"/>
    </mc:Choice>
  </mc:AlternateContent>
  <xr:revisionPtr revIDLastSave="34" documentId="13_ncr:1_{C9BF0EA1-9735-4161-B68B-B6168FE4404E}" xr6:coauthVersionLast="47" xr6:coauthVersionMax="47" xr10:uidLastSave="{D7E5A5FF-D589-42AB-A43A-9A1542E57B46}"/>
  <bookViews>
    <workbookView xWindow="-23148" yWindow="-108" windowWidth="23256" windowHeight="12456" tabRatio="780" activeTab="7" xr2:uid="{BFAABB17-5BA9-4F56-91CA-54C1C3890A79}"/>
  </bookViews>
  <sheets>
    <sheet name="BS 3" sheetId="1" r:id="rId1"/>
    <sheet name="PL 4" sheetId="12" r:id="rId2"/>
    <sheet name="PL 5" sheetId="2" r:id="rId3"/>
    <sheet name="SCE PY 6" sheetId="9" r:id="rId4"/>
    <sheet name="SCE CY 7" sheetId="6" r:id="rId5"/>
    <sheet name="SCE PY Separate 8" sheetId="10" r:id="rId6"/>
    <sheet name="SCE CY Separate 9" sheetId="5" r:id="rId7"/>
    <sheet name="CF 10-11" sheetId="11" r:id="rId8"/>
  </sheets>
  <definedNames>
    <definedName name="_xlnm.Print_Area" localSheetId="0">'BS 3'!$A$1:$J$48</definedName>
    <definedName name="_xlnm.Print_Area" localSheetId="7">'CF 10-11'!$A$1:$I$81</definedName>
    <definedName name="_xlnm.Print_Area" localSheetId="1">'PL 4'!$A$1:$J$48</definedName>
    <definedName name="_xlnm.Print_Area" localSheetId="2">'PL 5'!$A$1:$J$48</definedName>
    <definedName name="_xlnm.Print_Area" localSheetId="4">'SCE CY 7'!$A$1:$K$17</definedName>
    <definedName name="_xlnm.Print_Area" localSheetId="6">'SCE CY Separate 9'!$A$1:$G$17</definedName>
    <definedName name="_xlnm.Print_Area" localSheetId="3">'SCE PY 6'!$A$1:$N$33</definedName>
    <definedName name="_xlnm.Print_Area" localSheetId="5">'SCE PY Separate 8'!$A$1:$G$39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2" i="11" l="1"/>
  <c r="E44" i="11" l="1"/>
  <c r="H34" i="1"/>
  <c r="D34" i="1"/>
  <c r="H23" i="1"/>
  <c r="D23" i="1"/>
  <c r="G72" i="11"/>
  <c r="E69" i="11"/>
  <c r="E10" i="5"/>
  <c r="C10" i="5"/>
  <c r="G27" i="10"/>
  <c r="H27" i="9"/>
  <c r="N10" i="9"/>
  <c r="J10" i="9"/>
  <c r="G10" i="5" l="1"/>
  <c r="J12" i="12"/>
  <c r="A1" i="12"/>
  <c r="F26" i="12" l="1"/>
  <c r="J26" i="12"/>
  <c r="F12" i="12"/>
  <c r="J17" i="12"/>
  <c r="F17" i="12"/>
  <c r="I14" i="6"/>
  <c r="F28" i="12" l="1"/>
  <c r="F30" i="12" s="1"/>
  <c r="F35" i="12" s="1"/>
  <c r="J28" i="12"/>
  <c r="J30" i="12" s="1"/>
  <c r="J35" i="12" s="1"/>
  <c r="J11" i="9"/>
  <c r="J12" i="9" s="1"/>
  <c r="J13" i="9"/>
  <c r="N13" i="9" s="1"/>
  <c r="J18" i="9"/>
  <c r="J22" i="9"/>
  <c r="L12" i="9"/>
  <c r="L14" i="9" s="1"/>
  <c r="H12" i="9"/>
  <c r="H14" i="9" s="1"/>
  <c r="F12" i="9"/>
  <c r="F14" i="9" s="1"/>
  <c r="D12" i="9"/>
  <c r="D14" i="9" s="1"/>
  <c r="G69" i="11" l="1"/>
  <c r="A1" i="11" l="1"/>
  <c r="A47" i="11" s="1"/>
  <c r="I69" i="11"/>
  <c r="I44" i="11"/>
  <c r="G44" i="11"/>
  <c r="J44" i="1" l="1"/>
  <c r="F44" i="1"/>
  <c r="H12" i="2"/>
  <c r="J12" i="2"/>
  <c r="A1" i="5" l="1"/>
  <c r="A18" i="10"/>
  <c r="A1" i="6"/>
  <c r="A1" i="9"/>
  <c r="A1" i="2"/>
  <c r="C37" i="10" l="1"/>
  <c r="G36" i="10"/>
  <c r="E32" i="10"/>
  <c r="C32" i="10"/>
  <c r="G31" i="10"/>
  <c r="G32" i="10" s="1"/>
  <c r="E14" i="10"/>
  <c r="E16" i="10" s="1"/>
  <c r="C14" i="10"/>
  <c r="C16" i="10" s="1"/>
  <c r="G13" i="10"/>
  <c r="G12" i="10"/>
  <c r="G9" i="10"/>
  <c r="M31" i="9"/>
  <c r="K31" i="9"/>
  <c r="I31" i="9"/>
  <c r="G31" i="9"/>
  <c r="E31" i="9"/>
  <c r="L29" i="9"/>
  <c r="F29" i="9"/>
  <c r="D29" i="9"/>
  <c r="J28" i="9"/>
  <c r="N28" i="9" s="1"/>
  <c r="L23" i="9"/>
  <c r="H23" i="9"/>
  <c r="F23" i="9"/>
  <c r="D23" i="9"/>
  <c r="J23" i="9"/>
  <c r="L19" i="9"/>
  <c r="H19" i="9"/>
  <c r="F19" i="9"/>
  <c r="D19" i="9"/>
  <c r="J19" i="9"/>
  <c r="N11" i="9"/>
  <c r="J14" i="9"/>
  <c r="G14" i="10" l="1"/>
  <c r="G16" i="10" s="1"/>
  <c r="F24" i="9"/>
  <c r="F31" i="9" s="1"/>
  <c r="L24" i="9"/>
  <c r="L31" i="9" s="1"/>
  <c r="N22" i="9"/>
  <c r="N23" i="9" s="1"/>
  <c r="N18" i="9"/>
  <c r="N19" i="9" s="1"/>
  <c r="C39" i="10"/>
  <c r="H24" i="9"/>
  <c r="D24" i="9"/>
  <c r="D31" i="9" s="1"/>
  <c r="J24" i="9"/>
  <c r="N12" i="9"/>
  <c r="N14" i="9" s="1"/>
  <c r="N24" i="9" l="1"/>
  <c r="E15" i="6" l="1"/>
  <c r="E17" i="6" s="1"/>
  <c r="J34" i="1"/>
  <c r="F34" i="1"/>
  <c r="J23" i="1"/>
  <c r="F23" i="1"/>
  <c r="F45" i="1" l="1"/>
  <c r="F49" i="1" s="1"/>
  <c r="I36" i="10"/>
  <c r="J26" i="2"/>
  <c r="J17" i="2"/>
  <c r="J28" i="2" l="1"/>
  <c r="I11" i="11" s="1"/>
  <c r="O28" i="9"/>
  <c r="F26" i="2"/>
  <c r="F12" i="2"/>
  <c r="F17" i="2" s="1"/>
  <c r="I25" i="11" l="1"/>
  <c r="I36" i="11" s="1"/>
  <c r="I71" i="11" s="1"/>
  <c r="I75" i="11" s="1"/>
  <c r="J30" i="2"/>
  <c r="E35" i="10" s="1"/>
  <c r="F28" i="2"/>
  <c r="E11" i="11" s="1"/>
  <c r="E25" i="11" l="1"/>
  <c r="E36" i="11" s="1"/>
  <c r="E71" i="11" s="1"/>
  <c r="E75" i="11" s="1"/>
  <c r="E37" i="10"/>
  <c r="E39" i="10" s="1"/>
  <c r="G35" i="10"/>
  <c r="I35" i="10" s="1"/>
  <c r="J35" i="2"/>
  <c r="F30" i="2"/>
  <c r="J45" i="1"/>
  <c r="J49" i="1" s="1"/>
  <c r="G37" i="10" l="1"/>
  <c r="I37" i="10" s="1"/>
  <c r="H29" i="9"/>
  <c r="H31" i="9" s="1"/>
  <c r="J27" i="9"/>
  <c r="F35" i="2"/>
  <c r="J35" i="1"/>
  <c r="C15" i="6"/>
  <c r="C17" i="6" s="1"/>
  <c r="K14" i="6"/>
  <c r="L14" i="6" s="1"/>
  <c r="C15" i="5"/>
  <c r="C17" i="5" s="1"/>
  <c r="G14" i="5"/>
  <c r="D26" i="2"/>
  <c r="H26" i="2"/>
  <c r="H17" i="2"/>
  <c r="D12" i="2"/>
  <c r="D17" i="2" s="1"/>
  <c r="I14" i="5" l="1"/>
  <c r="N27" i="9"/>
  <c r="O27" i="9" s="1"/>
  <c r="J29" i="9"/>
  <c r="J31" i="9" s="1"/>
  <c r="G39" i="10"/>
  <c r="H28" i="2"/>
  <c r="G11" i="11" s="1"/>
  <c r="D28" i="2"/>
  <c r="C11" i="11" s="1"/>
  <c r="G25" i="11" l="1"/>
  <c r="G36" i="11" s="1"/>
  <c r="G71" i="11" s="1"/>
  <c r="G75" i="11" s="1"/>
  <c r="G82" i="11" s="1"/>
  <c r="N29" i="9"/>
  <c r="O29" i="9" s="1"/>
  <c r="D30" i="2"/>
  <c r="H30" i="2"/>
  <c r="E13" i="5" s="1"/>
  <c r="N31" i="9" l="1"/>
  <c r="D35" i="2"/>
  <c r="G13" i="6" s="1"/>
  <c r="I13" i="6" s="1"/>
  <c r="H35" i="2"/>
  <c r="E15" i="5"/>
  <c r="E17" i="5" s="1"/>
  <c r="G13" i="5" l="1"/>
  <c r="I13" i="5" s="1"/>
  <c r="K13" i="6"/>
  <c r="L13" i="6" s="1"/>
  <c r="G15" i="6"/>
  <c r="G17" i="6" s="1"/>
  <c r="D44" i="1" s="1"/>
  <c r="D45" i="1" l="1"/>
  <c r="D35" i="1" s="1"/>
  <c r="G15" i="5"/>
  <c r="I15" i="5" s="1"/>
  <c r="H44" i="1"/>
  <c r="K15" i="6"/>
  <c r="L15" i="6" s="1"/>
  <c r="I15" i="6"/>
  <c r="I17" i="6" s="1"/>
  <c r="I18" i="6" s="1"/>
  <c r="D49" i="1" l="1"/>
  <c r="H45" i="1"/>
  <c r="H35" i="1" s="1"/>
  <c r="G17" i="5"/>
  <c r="G18" i="5" s="1"/>
  <c r="K17" i="6"/>
  <c r="K18" i="6" s="1"/>
  <c r="C44" i="11" l="1"/>
  <c r="C25" i="11"/>
  <c r="C36" i="11" s="1"/>
  <c r="C69" i="11"/>
  <c r="H49" i="1"/>
  <c r="H12" i="12"/>
  <c r="H17" i="12" s="1"/>
  <c r="C71" i="11" l="1"/>
  <c r="C75" i="11" s="1"/>
  <c r="C82" i="11" s="1"/>
  <c r="D26" i="12"/>
  <c r="D12" i="12"/>
  <c r="D17" i="12" s="1"/>
  <c r="H26" i="12"/>
  <c r="H28" i="12" s="1"/>
  <c r="H30" i="12" s="1"/>
  <c r="H35" i="12" s="1"/>
  <c r="D28" i="12" l="1"/>
  <c r="D30" i="12" s="1"/>
  <c r="D35" i="12" s="1"/>
</calcChain>
</file>

<file path=xl/sharedStrings.xml><?xml version="1.0" encoding="utf-8"?>
<sst xmlns="http://schemas.openxmlformats.org/spreadsheetml/2006/main" count="334" uniqueCount="176">
  <si>
    <t>บริษัท อัลฟาแคปปิตอล พาร์ทเนอร์ส กรุ๊ป จำกัด (มหาชน) และบริษัทย่อย</t>
  </si>
  <si>
    <t>งบฐานะทางการเงิน (ไม่ได้ตรวจสอบ)</t>
  </si>
  <si>
    <t>งบการเงินรวม</t>
  </si>
  <si>
    <t>งบการเงินเฉพาะกิจการ</t>
  </si>
  <si>
    <t>30 กันยายน</t>
  </si>
  <si>
    <t>31 ธันวาคม</t>
  </si>
  <si>
    <t>หมายเหตุ</t>
  </si>
  <si>
    <t>2567</t>
  </si>
  <si>
    <t>(ไม่ได้ตรวจสอบ)</t>
  </si>
  <si>
    <t>(บาท)</t>
  </si>
  <si>
    <t>สินทรัพย์</t>
  </si>
  <si>
    <t>เงินสด</t>
  </si>
  <si>
    <t>รายการระหว่างธนาคารและตลาดเงินสุทธิ</t>
  </si>
  <si>
    <t>3, 4, 7</t>
  </si>
  <si>
    <t>เงินลงทุนในบริษัทย่อย</t>
  </si>
  <si>
    <t>เงินให้กู้ยืมบริษัทย่อย</t>
  </si>
  <si>
    <t>เงินให้สินเชื่อแก่ลูกหนี้และดอกเบี้ยค้างรับสุทธิ</t>
  </si>
  <si>
    <t>6, 7</t>
  </si>
  <si>
    <t>ทรัพย์สินรอการขายสุทธิ</t>
  </si>
  <si>
    <t>ส่วนปรับปรุงอาคารเช่าและอุปกรณ์สุทธิ</t>
  </si>
  <si>
    <t>สินทรัพย์ไม่มีตัวตน</t>
  </si>
  <si>
    <t>สินทรัพย์สิทธิการใช้สุทธิ</t>
  </si>
  <si>
    <t>เงินรอรับคืนจากการขายทอดตลาดสุทธิ</t>
  </si>
  <si>
    <t>เงินทดรองจ่ายค่าธรรมเนียมในการซื้อทรัพย์และอื่น ๆ</t>
  </si>
  <si>
    <t>สินทรัพย์ภาษีเงินได้รอการตัดบัญชี</t>
  </si>
  <si>
    <t>สินทรัพย์อื่น</t>
  </si>
  <si>
    <t>รวมสินทรัพย์</t>
  </si>
  <si>
    <t>หนี้สินและส่วนของเจ้าของ</t>
  </si>
  <si>
    <t>หนี้สิน</t>
  </si>
  <si>
    <t>ตราสารหนี้ที่ออกและเงินกู้ยืม</t>
  </si>
  <si>
    <t>9, 13</t>
  </si>
  <si>
    <t>ภาษีเงินได้ค้างจ่าย</t>
  </si>
  <si>
    <t>ประมาณการหนี้สินสำหรับผลประโยชน์ของพนักงาน</t>
  </si>
  <si>
    <t>หนี้สินตามสัญญาเช่า</t>
  </si>
  <si>
    <t>หนี้สินภาษีเงินได้รอการตัดบัญชี</t>
  </si>
  <si>
    <t>หนี้สินอื่น</t>
  </si>
  <si>
    <t>10, 13</t>
  </si>
  <si>
    <t>รวมหนี้สิน</t>
  </si>
  <si>
    <t xml:space="preserve">     </t>
  </si>
  <si>
    <t>ส่วนของเจ้าของ</t>
  </si>
  <si>
    <t>ทุนเรือนหุ้น</t>
  </si>
  <si>
    <t xml:space="preserve">  ทุนจดทะเบียน</t>
  </si>
  <si>
    <t xml:space="preserve">       หุ้นสามัญจำนวน 2,313,851,905 หุ้น มูลค่าที่ตราไว้หุ้นละ 2 บาท</t>
  </si>
  <si>
    <t xml:space="preserve">  ทุนที่ออกและชำระแล้ว</t>
  </si>
  <si>
    <t xml:space="preserve">       หุ้นสามัญจำนวน 1,735,391,905 หุ้น จ่ายชำระแล้วหุ้นละ 2 บาท</t>
  </si>
  <si>
    <t>ผลต่างจากการรวมธุรกิจภายใต้การควบคุมเดียวกัน</t>
  </si>
  <si>
    <t>กำไร (ขาดทุน) สะสม</t>
  </si>
  <si>
    <t>รวมส่วนของเจ้าของ</t>
  </si>
  <si>
    <t>รวมหนี้สินและส่วนของเจ้าของ</t>
  </si>
  <si>
    <t>งบกำไรขาดทุนและกำไรขาดทุนเบ็ดเสร็จอื่น (ไม่ได้ตรวจสอบ)</t>
  </si>
  <si>
    <t>สำหรับงวดสามเดือนสิ้นสุด</t>
  </si>
  <si>
    <t>วันที่ 30 กันยายน</t>
  </si>
  <si>
    <t>2566</t>
  </si>
  <si>
    <t>รายได้ดอกเบี้ย</t>
  </si>
  <si>
    <t>ค่าใช้จ่ายดอกเบี้ย</t>
  </si>
  <si>
    <t>รายได้ดอกเบี้ยสุทธิ</t>
  </si>
  <si>
    <t>กำไรสุทธิจากการรับชำระ</t>
  </si>
  <si>
    <t>กำไรสุทธิจากการจำหน่ายทรัพย์สินรอการขาย</t>
  </si>
  <si>
    <t>รายได้ค่าธรรมเนียมและบริการ</t>
  </si>
  <si>
    <t>รายได้จากการดำเนินงานอื่นๆ</t>
  </si>
  <si>
    <t>รวมรายได้จากการดำเนินงาน</t>
  </si>
  <si>
    <t>ค่าใช้จ่ายจากการดำเนินงานอื่นๆ</t>
  </si>
  <si>
    <t>ค่าใช้จ่ายผลประโยชน์ของพนักงาน</t>
  </si>
  <si>
    <t>ค่าใช้จ่ายเกี่ยวกับอาคารและอุปกรณ์</t>
  </si>
  <si>
    <t>ค่าภาษีอากร</t>
  </si>
  <si>
    <t>ค่าธรรมเนียมวิชาชีพ</t>
  </si>
  <si>
    <t>ผลขาดทุนจากการด้อยค่าของทรัพย์สินรอการขาย</t>
  </si>
  <si>
    <t>ค่าใช้จ่ายอื่นๆ</t>
  </si>
  <si>
    <t>รวมค่าใช้จ่ายจากการดำเนินงานอื่นๆ</t>
  </si>
  <si>
    <t>ผลขาดทุนด้านเครดิตที่คาดว่าจะเกิดขึ้น (กลับรายการ)</t>
  </si>
  <si>
    <t>กำไร (ขาดทุน) จากการดำเนินงานก่อนภาษีเงินได้</t>
  </si>
  <si>
    <t>ภาษีเงินได้</t>
  </si>
  <si>
    <t>กำไร (ขาดทุน) สำหรับงวด</t>
  </si>
  <si>
    <t>รวมกำไร (ขาดทุน) เบ็ดเสร็จอื่นสำหรับงวด</t>
  </si>
  <si>
    <t>- สุทธิจากภาษีเงินได้</t>
  </si>
  <si>
    <t>กำไร (ขาดทุน) เบ็ดเสร็จรวมสำหรับงวด</t>
  </si>
  <si>
    <t>การแบ่งปันกำไร (ขาดทุน)</t>
  </si>
  <si>
    <t xml:space="preserve">    ส่วนที่เป็นของบริษัทใหญ่</t>
  </si>
  <si>
    <t xml:space="preserve">    ส่วนของผู้ถือหุ้นเดิมก่อนการจัดโครงสร้างธุรกิจ</t>
  </si>
  <si>
    <t>การแบ่งปันกำไร (ขาดทุน) เบ็ดเสร็จรวม</t>
  </si>
  <si>
    <t>กำไร (ขาดทุน) ต่อหุ้นขั้นพื้นฐาน</t>
  </si>
  <si>
    <t>สำหรับงวดเก้าเดือนสิ้นสุด</t>
  </si>
  <si>
    <t>13, 14</t>
  </si>
  <si>
    <t>13, 15</t>
  </si>
  <si>
    <t>ผลขาดทุนจากการด้อยค่าของทรัพย์สินรอการขาย (กลับรายการ)</t>
  </si>
  <si>
    <t>งบแสดงการเปลี่ยนแปลงส่วนของเจ้าของ (ไม่ได้ตรวจสอบ)</t>
  </si>
  <si>
    <t xml:space="preserve">งบการเงินรวม </t>
  </si>
  <si>
    <t>การรวมธุรกิจ</t>
  </si>
  <si>
    <t>รวมส่วนของ</t>
  </si>
  <si>
    <t>ที่ออกและ</t>
  </si>
  <si>
    <t>ภายใต้</t>
  </si>
  <si>
    <t>เจ้าของ</t>
  </si>
  <si>
    <t>ของบริษัทย่อยก่อน</t>
  </si>
  <si>
    <t>ชำระแล้ว</t>
  </si>
  <si>
    <t>การควบคุมเดียวกัน</t>
  </si>
  <si>
    <t>กำไรสะสม</t>
  </si>
  <si>
    <t>ของบริษัทใหญ่</t>
  </si>
  <si>
    <t>การจัดโครงสร้างธุรกิจ</t>
  </si>
  <si>
    <t xml:space="preserve">เจ้าของ </t>
  </si>
  <si>
    <t xml:space="preserve">สำหรับงวดเก้าเดือนสิ้นสุดวันที่ 30 กันยายน 2566 </t>
  </si>
  <si>
    <t xml:space="preserve">ยอดคงเหลือ ณ วันที่ 1 มกราคม 2566 </t>
  </si>
  <si>
    <t xml:space="preserve">    การปรับโครงสร้างทางธุรกิจภายใต้การควบคุมเดียวกัน</t>
  </si>
  <si>
    <t xml:space="preserve">    ผลกระทบจากการปรับปรุงนโยบายบัญชี</t>
  </si>
  <si>
    <t>ยอดคงเหลือ ณ วันที่ 1 มกราคม 2566 - ปรับปรุงใหม่</t>
  </si>
  <si>
    <t>รายการกับผู้ถือหุ้นที่บันทึกโดยตรงเข้าส่วนของเจ้าของ</t>
  </si>
  <si>
    <t>เงินทุนที่ได้รับจากผู้ถือหุ้น</t>
  </si>
  <si>
    <t xml:space="preserve">    เพิ่มหุ้นสามัญ</t>
  </si>
  <si>
    <t>รวมเงินทุนที่ได้รับจากผู้ถือหุ้น</t>
  </si>
  <si>
    <t>การเปลี่ยนแปลงส่วนได้เสียจากการปรับโครงสร้างทางธุรกิจ</t>
  </si>
  <si>
    <t xml:space="preserve">    การรวมธุรกิจภายใต้การควบคุมเดียวกัน</t>
  </si>
  <si>
    <t>รวมการเปลี่ยนแปลงส่วนได้เสียจากการปรับโครงสร้างทางธุรกิจ</t>
  </si>
  <si>
    <t>รวมรายการกับผู้ถือหุ้นที่บันทึกโดยตรงเข้าส่วนของเจ้าของ</t>
  </si>
  <si>
    <t>กำไร (ขาดทุน) เบ็ดเสร็จสำหรับงวด</t>
  </si>
  <si>
    <t xml:space="preserve">    กำไรสำหรับงวด</t>
  </si>
  <si>
    <t xml:space="preserve">    กำไร (ขาดทุน) เบ็ดเสร็จอื่น</t>
  </si>
  <si>
    <t>รวมกำไร (ขาดทุน) เบ็ดเสร็จสำหรับงวด</t>
  </si>
  <si>
    <t>ยอดคงเหลือ ณ วันที่ 30 กันยายน 2566</t>
  </si>
  <si>
    <t>สำหรับงวดเก้าเดือนสิ้นสุดวันที่ 30 กันยายน 2567</t>
  </si>
  <si>
    <t>ยอดคงเหลือ ณ วันที่ 1 มกราคม 2567</t>
  </si>
  <si>
    <t>ยอดคงเหลือ ณ วันที่ 30 กันยายน 2567</t>
  </si>
  <si>
    <t>บริษัท อัลฟาแคปปิตอล พาร์ทเนอร์ส กรุ๊ป จำกัด</t>
  </si>
  <si>
    <t>กำไร (ขาดทุน)</t>
  </si>
  <si>
    <t xml:space="preserve"> สะสม</t>
  </si>
  <si>
    <t>สำหรับงวดหกเดือนสิ้นสุดวันที่ 30 มิถุนายน 2564</t>
  </si>
  <si>
    <t>ยอดคงเหลือ ณ วันที่ 1 มกราคม 2564</t>
  </si>
  <si>
    <t xml:space="preserve">    ขาดทุนสำหรับงวด</t>
  </si>
  <si>
    <t xml:space="preserve">    กำไรขาดทุนเบ็ดเสร็จอื่น</t>
  </si>
  <si>
    <t>ยอดคงเหลือ ณ วันที่ 30 มิถุนายน 2564</t>
  </si>
  <si>
    <t xml:space="preserve"> ขาดทุนสะสม</t>
  </si>
  <si>
    <t>งบกระแสเงินสด (ไม่ได้ตรวจสอบ)</t>
  </si>
  <si>
    <t>กระแสเงินสดจากกิจการดำเนินงาน</t>
  </si>
  <si>
    <t>รายการปรับกระทบกำไร (ขาดทุน) จากการดำเนินงานก่อนภาษีเงินได้</t>
  </si>
  <si>
    <t>ค่าเสื่อมราคาและค่าตัดจำหน่าย</t>
  </si>
  <si>
    <t>ประมาณการหนี้สินสำหรับผลประโยชน์พนักงาน</t>
  </si>
  <si>
    <t>กำไรสุทธิจากการรับชำระหนี้</t>
  </si>
  <si>
    <t>เงินสดรับดอกเบี้ย</t>
  </si>
  <si>
    <t>เงินสดจ่ายภาษีเงินได้</t>
  </si>
  <si>
    <t>กำไร (ขาดทุน) จากการดำเนินงานก่อนการ</t>
  </si>
  <si>
    <t xml:space="preserve">   เปลี่ยนแปลงในสินทรัพย์และหนี้สินดำเนินงาน</t>
  </si>
  <si>
    <t>สินทรัพย์ดำเนินงานลดลง (เพิ่มขึ้น)</t>
  </si>
  <si>
    <t>เงินให้สินเชื่อแก่ลูกหนี้และดอกเบี้ยค้างรับ</t>
  </si>
  <si>
    <t>ทรัพย์สินรอการขาย</t>
  </si>
  <si>
    <t>หนี้สินดำเนินงานเพิ่มขึ้น (ลดลง)</t>
  </si>
  <si>
    <t>กระแสเงินสดจากกิจกรรมลงทุน</t>
  </si>
  <si>
    <t>เงินสดจ่ายเพื่อซื้ออุปกรณ์</t>
  </si>
  <si>
    <t>เงินสดรับจากการขายส่วนปรับปรุงอาคารเช่าและอุปกรณ์</t>
  </si>
  <si>
    <t>เงินสดจ่ายเพื่อซื้อสินทรัพย์ไม่มีตัวตน</t>
  </si>
  <si>
    <t>เงินสดจ่ายเงินให้กู้ยืมบริษัทย่อย</t>
  </si>
  <si>
    <t>เงินสดรับเงินให้กู้ยืมบริษัทย่อย</t>
  </si>
  <si>
    <t>กระแสเงินสดจากกิจกรรมจัดหาเงิน</t>
  </si>
  <si>
    <t>เงินสดรับเงินกู้ยืมจากสถาบันการเงิน</t>
  </si>
  <si>
    <t>เงินสดจ่ายเพื่อชำระเงินกู้ยืมจากสถาบันการเงิน</t>
  </si>
  <si>
    <t>เงินสดรับจากการออกหุ้นกู้</t>
  </si>
  <si>
    <t>เงินสดจ่ายชำระหุ้นกู้</t>
  </si>
  <si>
    <t>เงินสดรับจากเงินกู้ยืมบริษัทอื่น</t>
  </si>
  <si>
    <t>เงินสดรับจากเงินกู้ยืมอื่น</t>
  </si>
  <si>
    <t>เงินสดจ่ายเพื่อชำระเงินกู้ยืมอื่น</t>
  </si>
  <si>
    <t>เงินสดจ่ายเพื่อชำระเงินกู้ยืมบริษัทอื่น</t>
  </si>
  <si>
    <t>เงินสดจ่ายดอกเบี้ย</t>
  </si>
  <si>
    <t>เงินสดจ่ายหนี้สินตามสัญญาเช่า</t>
  </si>
  <si>
    <t>เงินสดรับจากการเพิ่มทุนหุ้นสามัญของบริษัทย่อยก่อนการจัดโครงสร้างธุรกิจ</t>
  </si>
  <si>
    <t xml:space="preserve">เงินสดและรายการเทียบเท่าเงินสด ณ วันที่ 1 มกราคม </t>
  </si>
  <si>
    <r>
      <rPr>
        <i/>
        <sz val="15"/>
        <rFont val="Angsana New"/>
        <family val="1"/>
      </rPr>
      <t>บวก (ลบ)</t>
    </r>
    <r>
      <rPr>
        <sz val="15"/>
        <rFont val="Angsana New"/>
        <family val="1"/>
      </rPr>
      <t xml:space="preserve"> การเปลี่ยนแปลงผลขาดทุนด้านเครดิตที่คาดว่าจะเกิดขึ้นของเงินสด</t>
    </r>
  </si>
  <si>
    <t xml:space="preserve">       และรายการเทียบเท่าเงินสด</t>
  </si>
  <si>
    <t>เงินสดและรายการเทียบเท่าเงินสด ณ วันที่ 30 กันยายน</t>
  </si>
  <si>
    <t>ข้อมูลเพิ่มเติมเกี่ยวกับงบกระแสเงินสด</t>
  </si>
  <si>
    <t xml:space="preserve">   รายการที่ไม่ใช่เงินสด:</t>
  </si>
  <si>
    <t>ทรัพย์สินรอการขายที่ได้รับจากการโอนเงินให้สินเชื่อแก่ลูกหนี้</t>
  </si>
  <si>
    <t>สินทรัพย์สิทธิ์การใช้สุทธิและหนี้สินตามสัญญาเช่าเพิ่มขึ้น</t>
  </si>
  <si>
    <t>เจ้าหนี้ซื้อส่วนปรับปรุงสำนักงานเช่าและอุปกรณ์</t>
  </si>
  <si>
    <t>ขาดทุนจากการขายส่วนปรับปรุงอาคารเช่าและอุปกรณ์</t>
  </si>
  <si>
    <t xml:space="preserve">   เป็นงินสดได้มาจาก (ใช้ไปใน) จากกิจกรรมดำเนินงาน</t>
  </si>
  <si>
    <t>เงินสดและรายการเทียบเท่าเงินสดลดลงสุทธิ</t>
  </si>
  <si>
    <t>เงินสดสุทธิได้มาจากกิจกรรมจัดหาเงิน</t>
  </si>
  <si>
    <t>เงินสดสุทธิใช้ไปในกิจกรรมลงทุน</t>
  </si>
  <si>
    <t>เงินสดสุทธิใช้ไปในกิจกรรมดำเนินงาน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</si>
</sst>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  <numFmt numFmtId="166" formatCode="_-* #,##0_-;\-* #,##0_-;_-* &quot;-&quot;??_-;_-@_-"/>
    <numFmt numFmtId="167" formatCode="_(* #,##0.000000_);_(* \(#,##0.000000\);_(* &quot;-&quot;??_);_(@_)"/>
    <numFmt numFmtId="168" formatCode="#,##0;\(#,##0\)"/>
    <numFmt numFmtId="169" formatCode="_-&quot;฿&quot;* #,##0.00_-;\-&quot;฿&quot;* #,##0.00_-;_-&quot;฿&quot;* &quot;-&quot;??_-;_-@_-"/>
    <numFmt numFmtId="170" formatCode="[$-107041E]d\ mmmm\ yyyy;@"/>
    <numFmt numFmtId="171" formatCode="#,##0.00_ ;[Red]\-#,##0.00\ "/>
    <numFmt numFmtId="172" formatCode="#,##0.00_ ;[Red]\-#,##0.00;\-"/>
    <numFmt numFmtId="173" formatCode="\t#\ ?/?"/>
    <numFmt numFmtId="174" formatCode="General_)"/>
    <numFmt numFmtId="175" formatCode="0.000"/>
    <numFmt numFmtId="176" formatCode="_(&quot;฿&quot;* \t#,##0_);_(&quot;฿&quot;* \(\t#,##0\);_(&quot;฿&quot;* &quot;-&quot;_);_(@_)"/>
    <numFmt numFmtId="177" formatCode="[$MYR]\ #,##0.00;\-[$MYR]\ #,##0.00"/>
    <numFmt numFmtId="178" formatCode="[$GBP]\ #,##0.00;\-[$GBP]\ #,##0.00"/>
    <numFmt numFmtId="179" formatCode="\t#\ ??/??"/>
    <numFmt numFmtId="180" formatCode="0.00_)"/>
    <numFmt numFmtId="181" formatCode="#,##0.000"/>
    <numFmt numFmtId="182" formatCode="0.000000"/>
    <numFmt numFmtId="183" formatCode="d\ \ด\ด\ด\ด\ &quot;พ.ศ.&quot;\ \b\b\b\b"/>
    <numFmt numFmtId="184" formatCode="\ว\ \ด\ด\ด\ด\ &quot;ค.ศ.&quot;\ \ค\ค\ค\ค"/>
    <numFmt numFmtId="185" formatCode="_(* #,##0.0000_);_(* \(#,##0.0000\);_(* &quot;-&quot;??_);_(@_)"/>
    <numFmt numFmtId="186" formatCode="_(* #,##0.000_);_(* \(#,##0.000\);_(* &quot;-&quot;??_);_(@_)"/>
  </numFmts>
  <fonts count="10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22"/>
    </font>
    <font>
      <sz val="14"/>
      <name val="Cordia New"/>
      <family val="2"/>
    </font>
    <font>
      <sz val="12"/>
      <name val="Times New Roman"/>
      <family val="1"/>
    </font>
    <font>
      <sz val="10"/>
      <name val="Arial"/>
      <family val="2"/>
    </font>
    <font>
      <sz val="10"/>
      <name val="Times New (W1)"/>
      <family val="1"/>
    </font>
    <font>
      <sz val="15"/>
      <name val="Angsana New"/>
      <family val="1"/>
    </font>
    <font>
      <sz val="11"/>
      <color theme="1"/>
      <name val="Calibri"/>
      <family val="2"/>
      <charset val="222"/>
      <scheme val="minor"/>
    </font>
    <font>
      <b/>
      <i/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sz val="16"/>
      <name val="Angsana New"/>
      <family val="1"/>
    </font>
    <font>
      <sz val="12"/>
      <name val="CordiaUPC"/>
      <family val="2"/>
      <charset val="222"/>
    </font>
    <font>
      <sz val="11"/>
      <color indexed="8"/>
      <name val="Tahoma"/>
      <family val="2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4"/>
      <name val="Browallia New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name val="Arial"/>
      <family val="2"/>
    </font>
    <font>
      <sz val="9"/>
      <color indexed="8"/>
      <name val="Tahoma"/>
      <family val="2"/>
    </font>
    <font>
      <sz val="10"/>
      <color indexed="9"/>
      <name val="Arial"/>
      <family val="2"/>
    </font>
    <font>
      <i/>
      <sz val="10"/>
      <color indexed="13"/>
      <name val="Arial"/>
      <family val="2"/>
    </font>
    <font>
      <sz val="10"/>
      <color indexed="13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Tahoma"/>
      <family val="2"/>
    </font>
    <font>
      <i/>
      <sz val="10"/>
      <name val="Arial"/>
      <family val="2"/>
    </font>
    <font>
      <sz val="14"/>
      <name val="BrowalliaUPC"/>
      <family val="2"/>
    </font>
    <font>
      <sz val="14"/>
      <name val="BrowalliaUPC"/>
      <family val="2"/>
      <charset val="222"/>
    </font>
    <font>
      <sz val="9"/>
      <name val="Times New Roman"/>
      <family val="1"/>
    </font>
    <font>
      <sz val="10"/>
      <name val="Courier"/>
      <family val="3"/>
    </font>
    <font>
      <sz val="14"/>
      <name val="AngsanaUPC"/>
      <family val="1"/>
    </font>
    <font>
      <sz val="14"/>
      <name val="AngsanaUPC"/>
      <family val="1"/>
      <charset val="22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b/>
      <i/>
      <sz val="16"/>
      <name val="Helv"/>
    </font>
    <font>
      <sz val="10"/>
      <name val="Univers"/>
      <family val="2"/>
    </font>
    <font>
      <sz val="12"/>
      <color indexed="8"/>
      <name val="Times New Roman"/>
      <family val="1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u/>
      <sz val="14"/>
      <color indexed="12"/>
      <name val="Cordia New"/>
      <family val="2"/>
    </font>
    <font>
      <u/>
      <sz val="14"/>
      <color indexed="36"/>
      <name val="Cordia New"/>
      <family val="2"/>
    </font>
    <font>
      <sz val="9"/>
      <name val="ＭＳ Ｐゴシック"/>
      <family val="3"/>
      <charset val="128"/>
    </font>
    <font>
      <sz val="14"/>
      <color indexed="8"/>
      <name val="Courier New"/>
      <family val="2"/>
      <charset val="222"/>
    </font>
    <font>
      <sz val="14"/>
      <color theme="1"/>
      <name val="Courier New"/>
      <family val="2"/>
      <charset val="222"/>
    </font>
    <font>
      <sz val="14"/>
      <color theme="0"/>
      <name val="Courier New"/>
      <family val="2"/>
      <charset val="222"/>
    </font>
    <font>
      <sz val="14"/>
      <color rgb="FF9C0006"/>
      <name val="Courier New"/>
      <family val="2"/>
      <charset val="222"/>
    </font>
    <font>
      <b/>
      <sz val="14"/>
      <color rgb="FFFA7D00"/>
      <name val="Courier New"/>
      <family val="2"/>
      <charset val="222"/>
    </font>
    <font>
      <b/>
      <sz val="14"/>
      <color theme="0"/>
      <name val="Courier New"/>
      <family val="2"/>
      <charset val="222"/>
    </font>
    <font>
      <i/>
      <sz val="14"/>
      <color rgb="FF7F7F7F"/>
      <name val="Courier New"/>
      <family val="2"/>
      <charset val="222"/>
    </font>
    <font>
      <sz val="14"/>
      <color rgb="FF006100"/>
      <name val="Courier New"/>
      <family val="2"/>
      <charset val="222"/>
    </font>
    <font>
      <b/>
      <sz val="15"/>
      <color theme="3"/>
      <name val="Courier New"/>
      <family val="2"/>
      <charset val="222"/>
    </font>
    <font>
      <b/>
      <sz val="13"/>
      <color theme="3"/>
      <name val="Courier New"/>
      <family val="2"/>
      <charset val="222"/>
    </font>
    <font>
      <b/>
      <sz val="11"/>
      <color theme="3"/>
      <name val="Courier New"/>
      <family val="2"/>
      <charset val="222"/>
    </font>
    <font>
      <u/>
      <sz val="7.4"/>
      <color theme="10"/>
      <name val="Arial"/>
      <family val="2"/>
    </font>
    <font>
      <sz val="14"/>
      <color rgb="FF3F3F76"/>
      <name val="Courier New"/>
      <family val="2"/>
      <charset val="222"/>
    </font>
    <font>
      <sz val="14"/>
      <color rgb="FFFA7D00"/>
      <name val="Courier New"/>
      <family val="2"/>
      <charset val="222"/>
    </font>
    <font>
      <sz val="14"/>
      <color rgb="FF9C6500"/>
      <name val="Courier New"/>
      <family val="2"/>
      <charset val="222"/>
    </font>
    <font>
      <sz val="10"/>
      <color theme="1"/>
      <name val="Arial"/>
      <family val="2"/>
    </font>
    <font>
      <b/>
      <sz val="14"/>
      <color rgb="FF3F3F3F"/>
      <name val="Courier New"/>
      <family val="2"/>
      <charset val="222"/>
    </font>
    <font>
      <b/>
      <sz val="18"/>
      <color theme="3"/>
      <name val="Calibri Light"/>
      <family val="2"/>
      <charset val="222"/>
      <scheme val="major"/>
    </font>
    <font>
      <b/>
      <sz val="14"/>
      <color theme="1"/>
      <name val="Courier New"/>
      <family val="2"/>
      <charset val="222"/>
    </font>
    <font>
      <sz val="14"/>
      <color rgb="FFFF0000"/>
      <name val="Courier New"/>
      <family val="2"/>
      <charset val="222"/>
    </font>
    <font>
      <sz val="14"/>
      <color theme="1"/>
      <name val="Browallia New"/>
      <family val="2"/>
      <charset val="222"/>
    </font>
    <font>
      <b/>
      <i/>
      <sz val="16"/>
      <name val="Angsana New"/>
      <family val="1"/>
    </font>
    <font>
      <sz val="15"/>
      <color theme="1"/>
      <name val="Angsana New"/>
      <family val="1"/>
    </font>
    <font>
      <i/>
      <sz val="15"/>
      <color theme="0"/>
      <name val="Angsana New"/>
      <family val="1"/>
    </font>
    <font>
      <sz val="16"/>
      <color theme="1"/>
      <name val="Angsana New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i/>
      <sz val="15"/>
      <color rgb="FFFF0000"/>
      <name val="Angsana New"/>
      <family val="1"/>
    </font>
    <font>
      <b/>
      <sz val="15"/>
      <color rgb="FFFF0000"/>
      <name val="Angsana New"/>
      <family val="1"/>
    </font>
    <font>
      <sz val="15"/>
      <color rgb="FFFF0000"/>
      <name val="Angsana New"/>
      <family val="1"/>
    </font>
    <font>
      <sz val="11"/>
      <color indexed="8"/>
      <name val="Calibri"/>
      <family val="2"/>
      <charset val="222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</fonts>
  <fills count="8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9"/>
        <bgColor indexed="64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15"/>
      </patternFill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20"/>
      </top>
      <bottom style="thin">
        <color indexed="20"/>
      </bottom>
      <diagonal/>
    </border>
    <border>
      <left/>
      <right/>
      <top/>
      <bottom style="hair">
        <color indexed="22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</borders>
  <cellStyleXfs count="460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5" fontId="3" fillId="0" borderId="0" applyFont="0" applyFill="0" applyBorder="0" applyAlignment="0" applyProtection="0"/>
    <xf numFmtId="0" fontId="3" fillId="0" borderId="0"/>
    <xf numFmtId="168" fontId="6" fillId="0" borderId="0"/>
    <xf numFmtId="0" fontId="8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7" fillId="0" borderId="0"/>
    <xf numFmtId="3" fontId="3" fillId="0" borderId="16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" fontId="13" fillId="0" borderId="0" applyFont="0" applyFill="0" applyBorder="0" applyAlignment="0" applyProtection="0"/>
    <xf numFmtId="0" fontId="3" fillId="0" borderId="0"/>
    <xf numFmtId="9" fontId="7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7" fillId="0" borderId="0"/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6" fillId="56" borderId="0"/>
    <xf numFmtId="0" fontId="36" fillId="56" borderId="0"/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6" fillId="56" borderId="0"/>
    <xf numFmtId="0" fontId="36" fillId="56" borderId="0"/>
    <xf numFmtId="0" fontId="36" fillId="56" borderId="0"/>
    <xf numFmtId="0" fontId="36" fillId="56" borderId="0"/>
    <xf numFmtId="0" fontId="36" fillId="56" borderId="0"/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7" fillId="57" borderId="0"/>
    <xf numFmtId="0" fontId="37" fillId="57" borderId="0"/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7" fillId="57" borderId="0"/>
    <xf numFmtId="0" fontId="37" fillId="57" borderId="0"/>
    <xf numFmtId="0" fontId="37" fillId="57" borderId="0"/>
    <xf numFmtId="0" fontId="37" fillId="57" borderId="0"/>
    <xf numFmtId="0" fontId="37" fillId="57" borderId="0"/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8" fillId="58" borderId="0"/>
    <xf numFmtId="0" fontId="38" fillId="58" borderId="0"/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8" fillId="58" borderId="0"/>
    <xf numFmtId="0" fontId="38" fillId="58" borderId="0"/>
    <xf numFmtId="0" fontId="38" fillId="58" borderId="0"/>
    <xf numFmtId="0" fontId="38" fillId="58" borderId="0"/>
    <xf numFmtId="0" fontId="38" fillId="58" borderId="0"/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9" fillId="0" borderId="0"/>
    <xf numFmtId="0" fontId="39" fillId="0" borderId="0"/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40" fillId="0" borderId="0"/>
    <xf numFmtId="0" fontId="40" fillId="0" borderId="0"/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0" fontId="35" fillId="54" borderId="26">
      <alignment vertical="center"/>
    </xf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172" fontId="5" fillId="60" borderId="28"/>
    <xf numFmtId="172" fontId="5" fillId="60" borderId="28"/>
    <xf numFmtId="172" fontId="5" fillId="60" borderId="28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171" fontId="42" fillId="59" borderId="27"/>
    <xf numFmtId="0" fontId="42" fillId="0" borderId="14"/>
    <xf numFmtId="0" fontId="42" fillId="0" borderId="14"/>
    <xf numFmtId="0" fontId="42" fillId="0" borderId="14"/>
    <xf numFmtId="0" fontId="42" fillId="0" borderId="14"/>
    <xf numFmtId="0" fontId="43" fillId="61" borderId="0"/>
    <xf numFmtId="0" fontId="43" fillId="61" borderId="0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0" borderId="14"/>
    <xf numFmtId="0" fontId="43" fillId="61" borderId="0"/>
    <xf numFmtId="0" fontId="43" fillId="61" borderId="0"/>
    <xf numFmtId="0" fontId="43" fillId="61" borderId="0"/>
    <xf numFmtId="0" fontId="43" fillId="61" borderId="0"/>
    <xf numFmtId="0" fontId="43" fillId="61" borderId="0"/>
    <xf numFmtId="0" fontId="42" fillId="0" borderId="14"/>
    <xf numFmtId="0" fontId="42" fillId="0" borderId="14"/>
    <xf numFmtId="0" fontId="42" fillId="0" borderId="14"/>
    <xf numFmtId="0" fontId="42" fillId="0" borderId="14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5" fillId="55" borderId="0"/>
    <xf numFmtId="0" fontId="5" fillId="55" borderId="0"/>
    <xf numFmtId="0" fontId="5" fillId="55" borderId="0"/>
    <xf numFmtId="0" fontId="5" fillId="55" borderId="0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36" fillId="56" borderId="0"/>
    <xf numFmtId="0" fontId="36" fillId="56" borderId="0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36" fillId="56" borderId="0"/>
    <xf numFmtId="0" fontId="36" fillId="56" borderId="0"/>
    <xf numFmtId="0" fontId="36" fillId="56" borderId="0"/>
    <xf numFmtId="0" fontId="36" fillId="56" borderId="0"/>
    <xf numFmtId="0" fontId="36" fillId="56" borderId="0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37" fillId="57" borderId="0"/>
    <xf numFmtId="0" fontId="37" fillId="57" borderId="0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37" fillId="57" borderId="0"/>
    <xf numFmtId="0" fontId="37" fillId="57" borderId="0"/>
    <xf numFmtId="0" fontId="37" fillId="57" borderId="0"/>
    <xf numFmtId="0" fontId="37" fillId="57" borderId="0"/>
    <xf numFmtId="0" fontId="37" fillId="57" borderId="0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38" fillId="58" borderId="0"/>
    <xf numFmtId="0" fontId="38" fillId="58" borderId="0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38" fillId="58" borderId="0"/>
    <xf numFmtId="0" fontId="38" fillId="58" borderId="0"/>
    <xf numFmtId="0" fontId="38" fillId="58" borderId="0"/>
    <xf numFmtId="0" fontId="38" fillId="58" borderId="0"/>
    <xf numFmtId="0" fontId="38" fillId="58" borderId="0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39" fillId="0" borderId="0"/>
    <xf numFmtId="0" fontId="39" fillId="0" borderId="0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0" fillId="0" borderId="0"/>
    <xf numFmtId="0" fontId="40" fillId="0" borderId="0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42" fillId="62" borderId="29"/>
    <xf numFmtId="0" fontId="16" fillId="33" borderId="0" applyNumberFormat="0" applyBorder="0" applyAlignment="0" applyProtection="0"/>
    <xf numFmtId="0" fontId="16" fillId="33" borderId="0" applyNumberFormat="0" applyBorder="0" applyAlignment="0" applyProtection="0"/>
    <xf numFmtId="0" fontId="16" fillId="33" borderId="0" applyNumberFormat="0" applyBorder="0" applyAlignment="0" applyProtection="0"/>
    <xf numFmtId="0" fontId="66" fillId="10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66" fillId="14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66" fillId="18" borderId="0" applyNumberFormat="0" applyBorder="0" applyAlignment="0" applyProtection="0"/>
    <xf numFmtId="0" fontId="16" fillId="35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66" fillId="22" borderId="0" applyNumberFormat="0" applyBorder="0" applyAlignment="0" applyProtection="0"/>
    <xf numFmtId="0" fontId="16" fillId="36" borderId="0" applyNumberFormat="0" applyBorder="0" applyAlignment="0" applyProtection="0"/>
    <xf numFmtId="0" fontId="16" fillId="37" borderId="0" applyNumberFormat="0" applyBorder="0" applyAlignment="0" applyProtection="0"/>
    <xf numFmtId="0" fontId="16" fillId="37" borderId="0" applyNumberFormat="0" applyBorder="0" applyAlignment="0" applyProtection="0"/>
    <xf numFmtId="0" fontId="16" fillId="37" borderId="0" applyNumberFormat="0" applyBorder="0" applyAlignment="0" applyProtection="0"/>
    <xf numFmtId="0" fontId="66" fillId="26" borderId="0" applyNumberFormat="0" applyBorder="0" applyAlignment="0" applyProtection="0"/>
    <xf numFmtId="0" fontId="16" fillId="37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66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66" fillId="11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66" fillId="15" borderId="0" applyNumberFormat="0" applyBorder="0" applyAlignment="0" applyProtection="0"/>
    <xf numFmtId="0" fontId="16" fillId="39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66" fillId="19" borderId="0" applyNumberFormat="0" applyBorder="0" applyAlignment="0" applyProtection="0"/>
    <xf numFmtId="0" fontId="16" fillId="40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66" fillId="23" borderId="0" applyNumberFormat="0" applyBorder="0" applyAlignment="0" applyProtection="0"/>
    <xf numFmtId="0" fontId="16" fillId="36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66" fillId="27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6" fillId="41" borderId="0" applyNumberFormat="0" applyBorder="0" applyAlignment="0" applyProtection="0"/>
    <xf numFmtId="0" fontId="16" fillId="41" borderId="0" applyNumberFormat="0" applyBorder="0" applyAlignment="0" applyProtection="0"/>
    <xf numFmtId="0" fontId="66" fillId="31" borderId="0" applyNumberFormat="0" applyBorder="0" applyAlignment="0" applyProtection="0"/>
    <xf numFmtId="0" fontId="16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67" fillId="12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67" fillId="16" borderId="0" applyNumberFormat="0" applyBorder="0" applyAlignment="0" applyProtection="0"/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67" fillId="20" borderId="0" applyNumberFormat="0" applyBorder="0" applyAlignment="0" applyProtection="0"/>
    <xf numFmtId="0" fontId="18" fillId="43" borderId="0" applyNumberFormat="0" applyBorder="0" applyAlignment="0" applyProtection="0"/>
    <xf numFmtId="0" fontId="18" fillId="43" borderId="0" applyNumberFormat="0" applyBorder="0" applyAlignment="0" applyProtection="0"/>
    <xf numFmtId="0" fontId="67" fillId="24" borderId="0" applyNumberFormat="0" applyBorder="0" applyAlignment="0" applyProtection="0"/>
    <xf numFmtId="0" fontId="18" fillId="44" borderId="0" applyNumberFormat="0" applyBorder="0" applyAlignment="0" applyProtection="0"/>
    <xf numFmtId="0" fontId="18" fillId="44" borderId="0" applyNumberFormat="0" applyBorder="0" applyAlignment="0" applyProtection="0"/>
    <xf numFmtId="0" fontId="67" fillId="28" borderId="0" applyNumberFormat="0" applyBorder="0" applyAlignment="0" applyProtection="0"/>
    <xf numFmtId="0" fontId="18" fillId="45" borderId="0" applyNumberFormat="0" applyBorder="0" applyAlignment="0" applyProtection="0"/>
    <xf numFmtId="0" fontId="18" fillId="45" borderId="0" applyNumberFormat="0" applyBorder="0" applyAlignment="0" applyProtection="0"/>
    <xf numFmtId="0" fontId="67" fillId="32" borderId="0" applyNumberFormat="0" applyBorder="0" applyAlignment="0" applyProtection="0"/>
    <xf numFmtId="0" fontId="16" fillId="64" borderId="0" applyNumberFormat="0" applyBorder="0" applyAlignment="0" applyProtection="0"/>
    <xf numFmtId="0" fontId="16" fillId="64" borderId="0" applyNumberFormat="0" applyBorder="0" applyAlignment="0" applyProtection="0"/>
    <xf numFmtId="0" fontId="16" fillId="65" borderId="0" applyNumberFormat="0" applyBorder="0" applyAlignment="0" applyProtection="0"/>
    <xf numFmtId="0" fontId="16" fillId="65" borderId="0" applyNumberFormat="0" applyBorder="0" applyAlignment="0" applyProtection="0"/>
    <xf numFmtId="0" fontId="18" fillId="66" borderId="0" applyNumberFormat="0" applyBorder="0" applyAlignment="0" applyProtection="0"/>
    <xf numFmtId="0" fontId="18" fillId="46" borderId="0" applyNumberFormat="0" applyBorder="0" applyAlignment="0" applyProtection="0"/>
    <xf numFmtId="0" fontId="18" fillId="46" borderId="0" applyNumberFormat="0" applyBorder="0" applyAlignment="0" applyProtection="0"/>
    <xf numFmtId="0" fontId="67" fillId="9" borderId="0" applyNumberFormat="0" applyBorder="0" applyAlignment="0" applyProtection="0"/>
    <xf numFmtId="0" fontId="16" fillId="67" borderId="0" applyNumberFormat="0" applyBorder="0" applyAlignment="0" applyProtection="0"/>
    <xf numFmtId="0" fontId="16" fillId="67" borderId="0" applyNumberFormat="0" applyBorder="0" applyAlignment="0" applyProtection="0"/>
    <xf numFmtId="0" fontId="16" fillId="68" borderId="0" applyNumberFormat="0" applyBorder="0" applyAlignment="0" applyProtection="0"/>
    <xf numFmtId="0" fontId="16" fillId="68" borderId="0" applyNumberFormat="0" applyBorder="0" applyAlignment="0" applyProtection="0"/>
    <xf numFmtId="0" fontId="18" fillId="69" borderId="0" applyNumberFormat="0" applyBorder="0" applyAlignment="0" applyProtection="0"/>
    <xf numFmtId="0" fontId="18" fillId="47" borderId="0" applyNumberFormat="0" applyBorder="0" applyAlignment="0" applyProtection="0"/>
    <xf numFmtId="0" fontId="18" fillId="47" borderId="0" applyNumberFormat="0" applyBorder="0" applyAlignment="0" applyProtection="0"/>
    <xf numFmtId="0" fontId="67" fillId="13" borderId="0" applyNumberFormat="0" applyBorder="0" applyAlignment="0" applyProtection="0"/>
    <xf numFmtId="0" fontId="16" fillId="70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16" fillId="71" borderId="0" applyNumberFormat="0" applyBorder="0" applyAlignment="0" applyProtection="0"/>
    <xf numFmtId="0" fontId="18" fillId="72" borderId="0" applyNumberFormat="0" applyBorder="0" applyAlignment="0" applyProtection="0"/>
    <xf numFmtId="0" fontId="18" fillId="48" borderId="0" applyNumberFormat="0" applyBorder="0" applyAlignment="0" applyProtection="0"/>
    <xf numFmtId="0" fontId="18" fillId="48" borderId="0" applyNumberFormat="0" applyBorder="0" applyAlignment="0" applyProtection="0"/>
    <xf numFmtId="0" fontId="67" fillId="17" borderId="0" applyNumberFormat="0" applyBorder="0" applyAlignment="0" applyProtection="0"/>
    <xf numFmtId="0" fontId="16" fillId="71" borderId="0" applyNumberFormat="0" applyBorder="0" applyAlignment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8" fillId="72" borderId="0" applyNumberFormat="0" applyBorder="0" applyAlignment="0" applyProtection="0"/>
    <xf numFmtId="0" fontId="18" fillId="43" borderId="0" applyNumberFormat="0" applyBorder="0" applyAlignment="0" applyProtection="0"/>
    <xf numFmtId="0" fontId="18" fillId="43" borderId="0" applyNumberFormat="0" applyBorder="0" applyAlignment="0" applyProtection="0"/>
    <xf numFmtId="0" fontId="67" fillId="21" borderId="0" applyNumberFormat="0" applyBorder="0" applyAlignment="0" applyProtection="0"/>
    <xf numFmtId="0" fontId="16" fillId="64" borderId="0" applyNumberFormat="0" applyBorder="0" applyAlignment="0" applyProtection="0"/>
    <xf numFmtId="0" fontId="16" fillId="64" borderId="0" applyNumberFormat="0" applyBorder="0" applyAlignment="0" applyProtection="0"/>
    <xf numFmtId="0" fontId="16" fillId="65" borderId="0" applyNumberFormat="0" applyBorder="0" applyAlignment="0" applyProtection="0"/>
    <xf numFmtId="0" fontId="16" fillId="65" borderId="0" applyNumberFormat="0" applyBorder="0" applyAlignment="0" applyProtection="0"/>
    <xf numFmtId="0" fontId="18" fillId="65" borderId="0" applyNumberFormat="0" applyBorder="0" applyAlignment="0" applyProtection="0"/>
    <xf numFmtId="0" fontId="18" fillId="44" borderId="0" applyNumberFormat="0" applyBorder="0" applyAlignment="0" applyProtection="0"/>
    <xf numFmtId="0" fontId="18" fillId="44" borderId="0" applyNumberFormat="0" applyBorder="0" applyAlignment="0" applyProtection="0"/>
    <xf numFmtId="0" fontId="67" fillId="25" borderId="0" applyNumberFormat="0" applyBorder="0" applyAlignment="0" applyProtection="0"/>
    <xf numFmtId="0" fontId="16" fillId="73" borderId="0" applyNumberFormat="0" applyBorder="0" applyAlignment="0" applyProtection="0"/>
    <xf numFmtId="0" fontId="16" fillId="73" borderId="0" applyNumberFormat="0" applyBorder="0" applyAlignment="0" applyProtection="0"/>
    <xf numFmtId="0" fontId="16" fillId="68" borderId="0" applyNumberFormat="0" applyBorder="0" applyAlignment="0" applyProtection="0"/>
    <xf numFmtId="0" fontId="16" fillId="68" borderId="0" applyNumberFormat="0" applyBorder="0" applyAlignment="0" applyProtection="0"/>
    <xf numFmtId="0" fontId="18" fillId="74" borderId="0" applyNumberFormat="0" applyBorder="0" applyAlignment="0" applyProtection="0"/>
    <xf numFmtId="0" fontId="18" fillId="49" borderId="0" applyNumberFormat="0" applyBorder="0" applyAlignment="0" applyProtection="0"/>
    <xf numFmtId="0" fontId="18" fillId="49" borderId="0" applyNumberFormat="0" applyBorder="0" applyAlignment="0" applyProtection="0"/>
    <xf numFmtId="0" fontId="67" fillId="29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68" fillId="3" borderId="0" applyNumberFormat="0" applyBorder="0" applyAlignment="0" applyProtection="0"/>
    <xf numFmtId="173" fontId="44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5" fillId="0" borderId="0" applyFill="0" applyBorder="0" applyAlignment="0"/>
    <xf numFmtId="174" fontId="46" fillId="0" borderId="0" applyFill="0" applyBorder="0" applyAlignment="0"/>
    <xf numFmtId="175" fontId="46" fillId="0" borderId="0" applyFill="0" applyBorder="0" applyAlignment="0"/>
    <xf numFmtId="0" fontId="47" fillId="0" borderId="0" applyFill="0" applyBorder="0" applyAlignment="0"/>
    <xf numFmtId="0" fontId="47" fillId="0" borderId="0" applyFill="0" applyBorder="0" applyAlignment="0"/>
    <xf numFmtId="0" fontId="47" fillId="0" borderId="0" applyFill="0" applyBorder="0" applyAlignment="0"/>
    <xf numFmtId="0" fontId="48" fillId="0" borderId="0" applyFill="0" applyBorder="0" applyAlignment="0"/>
    <xf numFmtId="0" fontId="48" fillId="0" borderId="0" applyFill="0" applyBorder="0" applyAlignment="0"/>
    <xf numFmtId="0" fontId="48" fillId="0" borderId="0" applyFill="0" applyBorder="0" applyAlignment="0"/>
    <xf numFmtId="0" fontId="49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5" fillId="0" borderId="0" applyFill="0" applyBorder="0" applyAlignment="0"/>
    <xf numFmtId="176" fontId="44" fillId="0" borderId="0" applyFill="0" applyBorder="0" applyAlignment="0"/>
    <xf numFmtId="176" fontId="44" fillId="0" borderId="0" applyFill="0" applyBorder="0" applyAlignment="0"/>
    <xf numFmtId="176" fontId="44" fillId="0" borderId="0" applyFill="0" applyBorder="0" applyAlignment="0"/>
    <xf numFmtId="176" fontId="45" fillId="0" borderId="0" applyFill="0" applyBorder="0" applyAlignment="0"/>
    <xf numFmtId="174" fontId="46" fillId="0" borderId="0" applyFill="0" applyBorder="0" applyAlignment="0"/>
    <xf numFmtId="0" fontId="20" fillId="50" borderId="15" applyNumberFormat="0" applyAlignment="0" applyProtection="0"/>
    <xf numFmtId="0" fontId="20" fillId="50" borderId="15" applyNumberFormat="0" applyAlignment="0" applyProtection="0"/>
    <xf numFmtId="0" fontId="20" fillId="50" borderId="15" applyNumberFormat="0" applyAlignment="0" applyProtection="0"/>
    <xf numFmtId="0" fontId="20" fillId="50" borderId="15" applyNumberFormat="0" applyAlignment="0" applyProtection="0"/>
    <xf numFmtId="0" fontId="20" fillId="50" borderId="15" applyNumberFormat="0" applyAlignment="0" applyProtection="0"/>
    <xf numFmtId="0" fontId="20" fillId="50" borderId="15" applyNumberFormat="0" applyAlignment="0" applyProtection="0"/>
    <xf numFmtId="0" fontId="20" fillId="50" borderId="15" applyNumberFormat="0" applyAlignment="0" applyProtection="0"/>
    <xf numFmtId="0" fontId="69" fillId="6" borderId="4" applyNumberFormat="0" applyAlignment="0" applyProtection="0"/>
    <xf numFmtId="0" fontId="20" fillId="50" borderId="15" applyNumberFormat="0" applyAlignment="0" applyProtection="0"/>
    <xf numFmtId="0" fontId="20" fillId="50" borderId="15" applyNumberFormat="0" applyAlignment="0" applyProtection="0"/>
    <xf numFmtId="0" fontId="20" fillId="50" borderId="15" applyNumberFormat="0" applyAlignment="0" applyProtection="0"/>
    <xf numFmtId="0" fontId="20" fillId="50" borderId="15" applyNumberFormat="0" applyAlignment="0" applyProtection="0"/>
    <xf numFmtId="0" fontId="20" fillId="50" borderId="15" applyNumberFormat="0" applyAlignment="0" applyProtection="0"/>
    <xf numFmtId="0" fontId="21" fillId="51" borderId="17" applyNumberFormat="0" applyAlignment="0" applyProtection="0"/>
    <xf numFmtId="0" fontId="21" fillId="51" borderId="17" applyNumberFormat="0" applyAlignment="0" applyProtection="0"/>
    <xf numFmtId="0" fontId="70" fillId="7" borderId="7" applyNumberFormat="0" applyAlignment="0" applyProtection="0"/>
    <xf numFmtId="43" fontId="15" fillId="0" borderId="0" applyFont="0" applyFill="0" applyBorder="0" applyAlignment="0" applyProtection="0"/>
    <xf numFmtId="173" fontId="44" fillId="0" borderId="0" applyFont="0" applyFill="0" applyBorder="0" applyAlignment="0" applyProtection="0"/>
    <xf numFmtId="173" fontId="44" fillId="0" borderId="0" applyFont="0" applyFill="0" applyBorder="0" applyAlignment="0" applyProtection="0"/>
    <xf numFmtId="173" fontId="44" fillId="0" borderId="0" applyFont="0" applyFill="0" applyBorder="0" applyAlignment="0" applyProtection="0"/>
    <xf numFmtId="173" fontId="4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7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3" fillId="0" borderId="0" applyFont="0" applyFill="0" applyBorder="0" applyAlignment="0" applyProtection="0"/>
    <xf numFmtId="177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178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4" fontId="46" fillId="0" borderId="0" applyFont="0" applyFill="0" applyBorder="0" applyAlignment="0" applyProtection="0"/>
    <xf numFmtId="169" fontId="5" fillId="0" borderId="0" applyFont="0" applyFill="0" applyBorder="0" applyAlignment="0" applyProtection="0"/>
    <xf numFmtId="38" fontId="4" fillId="0" borderId="0"/>
    <xf numFmtId="14" fontId="50" fillId="0" borderId="0" applyFill="0" applyBorder="0" applyAlignment="0"/>
    <xf numFmtId="179" fontId="44" fillId="0" borderId="30">
      <alignment vertical="center"/>
    </xf>
    <xf numFmtId="179" fontId="44" fillId="0" borderId="30">
      <alignment vertical="center"/>
    </xf>
    <xf numFmtId="179" fontId="44" fillId="0" borderId="30">
      <alignment vertical="center"/>
    </xf>
    <xf numFmtId="179" fontId="45" fillId="0" borderId="30">
      <alignment vertical="center"/>
    </xf>
    <xf numFmtId="0" fontId="32" fillId="75" borderId="0" applyNumberFormat="0" applyBorder="0" applyAlignment="0" applyProtection="0"/>
    <xf numFmtId="0" fontId="32" fillId="76" borderId="0" applyNumberFormat="0" applyBorder="0" applyAlignment="0" applyProtection="0"/>
    <xf numFmtId="0" fontId="32" fillId="77" borderId="0" applyNumberFormat="0" applyBorder="0" applyAlignment="0" applyProtection="0"/>
    <xf numFmtId="173" fontId="44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5" fillId="0" borderId="0" applyFill="0" applyBorder="0" applyAlignment="0"/>
    <xf numFmtId="174" fontId="46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5" fillId="0" borderId="0" applyFill="0" applyBorder="0" applyAlignment="0"/>
    <xf numFmtId="176" fontId="44" fillId="0" borderId="0" applyFill="0" applyBorder="0" applyAlignment="0"/>
    <xf numFmtId="176" fontId="44" fillId="0" borderId="0" applyFill="0" applyBorder="0" applyAlignment="0"/>
    <xf numFmtId="176" fontId="44" fillId="0" borderId="0" applyFill="0" applyBorder="0" applyAlignment="0"/>
    <xf numFmtId="176" fontId="45" fillId="0" borderId="0" applyFill="0" applyBorder="0" applyAlignment="0"/>
    <xf numFmtId="174" fontId="46" fillId="0" borderId="0" applyFill="0" applyBorder="0" applyAlignment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72" fillId="2" borderId="0" applyNumberFormat="0" applyBorder="0" applyAlignment="0" applyProtection="0"/>
    <xf numFmtId="38" fontId="41" fillId="55" borderId="0" applyNumberFormat="0" applyBorder="0" applyAlignment="0" applyProtection="0"/>
    <xf numFmtId="38" fontId="41" fillId="55" borderId="0" applyNumberFormat="0" applyBorder="0" applyAlignment="0" applyProtection="0"/>
    <xf numFmtId="0" fontId="34" fillId="0" borderId="31" applyNumberFormat="0" applyAlignment="0" applyProtection="0">
      <alignment horizontal="left" vertical="center"/>
    </xf>
    <xf numFmtId="0" fontId="34" fillId="0" borderId="31" applyNumberFormat="0" applyAlignment="0" applyProtection="0">
      <alignment horizontal="left" vertical="center"/>
    </xf>
    <xf numFmtId="0" fontId="34" fillId="0" borderId="31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4" fillId="0" borderId="14">
      <alignment horizontal="left" vertical="center"/>
    </xf>
    <xf numFmtId="0" fontId="34" fillId="0" borderId="14">
      <alignment horizontal="left" vertical="center"/>
    </xf>
    <xf numFmtId="0" fontId="34" fillId="0" borderId="14">
      <alignment horizontal="left" vertical="center"/>
    </xf>
    <xf numFmtId="0" fontId="24" fillId="0" borderId="18" applyNumberFormat="0" applyFill="0" applyAlignment="0" applyProtection="0"/>
    <xf numFmtId="0" fontId="24" fillId="0" borderId="18" applyNumberFormat="0" applyFill="0" applyAlignment="0" applyProtection="0"/>
    <xf numFmtId="0" fontId="73" fillId="0" borderId="1" applyNumberFormat="0" applyFill="0" applyAlignment="0" applyProtection="0"/>
    <xf numFmtId="0" fontId="25" fillId="0" borderId="19" applyNumberFormat="0" applyFill="0" applyAlignment="0" applyProtection="0"/>
    <xf numFmtId="0" fontId="25" fillId="0" borderId="19" applyNumberFormat="0" applyFill="0" applyAlignment="0" applyProtection="0"/>
    <xf numFmtId="0" fontId="74" fillId="0" borderId="2" applyNumberFormat="0" applyFill="0" applyAlignment="0" applyProtection="0"/>
    <xf numFmtId="0" fontId="26" fillId="0" borderId="20" applyNumberFormat="0" applyFill="0" applyAlignment="0" applyProtection="0"/>
    <xf numFmtId="0" fontId="26" fillId="0" borderId="20" applyNumberFormat="0" applyFill="0" applyAlignment="0" applyProtection="0"/>
    <xf numFmtId="0" fontId="75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10" fontId="41" fillId="60" borderId="16" applyNumberFormat="0" applyBorder="0" applyAlignment="0" applyProtection="0"/>
    <xf numFmtId="10" fontId="41" fillId="60" borderId="16" applyNumberFormat="0" applyBorder="0" applyAlignment="0" applyProtection="0"/>
    <xf numFmtId="10" fontId="41" fillId="60" borderId="16" applyNumberFormat="0" applyBorder="0" applyAlignment="0" applyProtection="0"/>
    <xf numFmtId="10" fontId="41" fillId="60" borderId="16" applyNumberFormat="0" applyBorder="0" applyAlignment="0" applyProtection="0"/>
    <xf numFmtId="10" fontId="41" fillId="60" borderId="16" applyNumberFormat="0" applyBorder="0" applyAlignment="0" applyProtection="0"/>
    <xf numFmtId="10" fontId="41" fillId="60" borderId="16" applyNumberFormat="0" applyBorder="0" applyAlignment="0" applyProtection="0"/>
    <xf numFmtId="10" fontId="41" fillId="60" borderId="16" applyNumberFormat="0" applyBorder="0" applyAlignment="0" applyProtection="0"/>
    <xf numFmtId="10" fontId="41" fillId="60" borderId="16" applyNumberFormat="0" applyBorder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77" fillId="5" borderId="4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0" fontId="27" fillId="50" borderId="15" applyNumberFormat="0" applyAlignment="0" applyProtection="0"/>
    <xf numFmtId="173" fontId="44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5" fillId="0" borderId="0" applyFill="0" applyBorder="0" applyAlignment="0"/>
    <xf numFmtId="174" fontId="46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5" fillId="0" borderId="0" applyFill="0" applyBorder="0" applyAlignment="0"/>
    <xf numFmtId="176" fontId="44" fillId="0" borderId="0" applyFill="0" applyBorder="0" applyAlignment="0"/>
    <xf numFmtId="176" fontId="44" fillId="0" borderId="0" applyFill="0" applyBorder="0" applyAlignment="0"/>
    <xf numFmtId="176" fontId="44" fillId="0" borderId="0" applyFill="0" applyBorder="0" applyAlignment="0"/>
    <xf numFmtId="176" fontId="45" fillId="0" borderId="0" applyFill="0" applyBorder="0" applyAlignment="0"/>
    <xf numFmtId="174" fontId="46" fillId="0" borderId="0" applyFill="0" applyBorder="0" applyAlignment="0"/>
    <xf numFmtId="0" fontId="28" fillId="0" borderId="21" applyNumberFormat="0" applyFill="0" applyAlignment="0" applyProtection="0"/>
    <xf numFmtId="0" fontId="28" fillId="0" borderId="21" applyNumberFormat="0" applyFill="0" applyAlignment="0" applyProtection="0"/>
    <xf numFmtId="0" fontId="78" fillId="0" borderId="6" applyNumberFormat="0" applyFill="0" applyAlignment="0" applyProtection="0"/>
    <xf numFmtId="0" fontId="29" fillId="52" borderId="0" applyNumberFormat="0" applyBorder="0" applyAlignment="0" applyProtection="0"/>
    <xf numFmtId="0" fontId="29" fillId="52" borderId="0" applyNumberFormat="0" applyBorder="0" applyAlignment="0" applyProtection="0"/>
    <xf numFmtId="0" fontId="79" fillId="4" borderId="0" applyNumberFormat="0" applyBorder="0" applyAlignment="0" applyProtection="0"/>
    <xf numFmtId="0" fontId="5" fillId="0" borderId="0"/>
    <xf numFmtId="180" fontId="52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7" fillId="0" borderId="0"/>
    <xf numFmtId="0" fontId="8" fillId="0" borderId="0"/>
    <xf numFmtId="0" fontId="3" fillId="0" borderId="0"/>
    <xf numFmtId="0" fontId="5" fillId="0" borderId="0"/>
    <xf numFmtId="0" fontId="1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0" fillId="0" borderId="0"/>
    <xf numFmtId="0" fontId="7" fillId="0" borderId="0"/>
    <xf numFmtId="0" fontId="5" fillId="0" borderId="0"/>
    <xf numFmtId="0" fontId="5" fillId="0" borderId="0"/>
    <xf numFmtId="0" fontId="80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7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7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53" borderId="22" applyNumberFormat="0" applyFont="0" applyAlignment="0" applyProtection="0"/>
    <xf numFmtId="0" fontId="5" fillId="53" borderId="22" applyNumberFormat="0" applyFont="0" applyAlignment="0" applyProtection="0"/>
    <xf numFmtId="0" fontId="5" fillId="53" borderId="22" applyNumberFormat="0" applyFont="0" applyAlignment="0" applyProtection="0"/>
    <xf numFmtId="0" fontId="5" fillId="53" borderId="22" applyNumberFormat="0" applyFont="0" applyAlignment="0" applyProtection="0"/>
    <xf numFmtId="0" fontId="5" fillId="53" borderId="22" applyNumberFormat="0" applyFont="0" applyAlignment="0" applyProtection="0"/>
    <xf numFmtId="0" fontId="5" fillId="53" borderId="22" applyNumberFormat="0" applyFont="0" applyAlignment="0" applyProtection="0"/>
    <xf numFmtId="0" fontId="5" fillId="53" borderId="22" applyNumberFormat="0" applyFont="0" applyAlignment="0" applyProtection="0"/>
    <xf numFmtId="0" fontId="65" fillId="8" borderId="8" applyNumberFormat="0" applyFont="0" applyAlignment="0" applyProtection="0"/>
    <xf numFmtId="0" fontId="65" fillId="8" borderId="8" applyNumberFormat="0" applyFont="0" applyAlignment="0" applyProtection="0"/>
    <xf numFmtId="0" fontId="65" fillId="8" borderId="8" applyNumberFormat="0" applyFont="0" applyAlignment="0" applyProtection="0"/>
    <xf numFmtId="0" fontId="65" fillId="8" borderId="8" applyNumberFormat="0" applyFont="0" applyAlignment="0" applyProtection="0"/>
    <xf numFmtId="0" fontId="65" fillId="8" borderId="8" applyNumberFormat="0" applyFont="0" applyAlignment="0" applyProtection="0"/>
    <xf numFmtId="0" fontId="5" fillId="53" borderId="22" applyNumberFormat="0" applyFont="0" applyAlignment="0" applyProtection="0"/>
    <xf numFmtId="0" fontId="5" fillId="53" borderId="22" applyNumberFormat="0" applyFont="0" applyAlignment="0" applyProtection="0"/>
    <xf numFmtId="0" fontId="5" fillId="53" borderId="22" applyNumberFormat="0" applyFont="0" applyAlignment="0" applyProtection="0"/>
    <xf numFmtId="0" fontId="5" fillId="53" borderId="22" applyNumberFormat="0" applyFont="0" applyAlignment="0" applyProtection="0"/>
    <xf numFmtId="0" fontId="5" fillId="53" borderId="22" applyNumberFormat="0" applyFont="0" applyAlignment="0" applyProtection="0"/>
    <xf numFmtId="0" fontId="5" fillId="53" borderId="22" applyNumberFormat="0" applyFont="0" applyAlignment="0" applyProtection="0"/>
    <xf numFmtId="0" fontId="5" fillId="53" borderId="22" applyNumberFormat="0" applyFont="0" applyAlignment="0" applyProtection="0"/>
    <xf numFmtId="0" fontId="5" fillId="53" borderId="22" applyNumberFormat="0" applyFont="0" applyAlignment="0" applyProtection="0"/>
    <xf numFmtId="0" fontId="5" fillId="53" borderId="22" applyNumberFormat="0" applyFont="0" applyAlignment="0" applyProtection="0"/>
    <xf numFmtId="0" fontId="5" fillId="53" borderId="22" applyNumberFormat="0" applyFont="0" applyAlignment="0" applyProtection="0"/>
    <xf numFmtId="0" fontId="5" fillId="53" borderId="22" applyNumberFormat="0" applyFont="0" applyAlignment="0" applyProtection="0"/>
    <xf numFmtId="0" fontId="30" fillId="50" borderId="23" applyNumberFormat="0" applyAlignment="0" applyProtection="0"/>
    <xf numFmtId="0" fontId="30" fillId="50" borderId="23" applyNumberFormat="0" applyAlignment="0" applyProtection="0"/>
    <xf numFmtId="0" fontId="30" fillId="50" borderId="23" applyNumberFormat="0" applyAlignment="0" applyProtection="0"/>
    <xf numFmtId="0" fontId="30" fillId="50" borderId="23" applyNumberFormat="0" applyAlignment="0" applyProtection="0"/>
    <xf numFmtId="0" fontId="30" fillId="50" borderId="23" applyNumberFormat="0" applyAlignment="0" applyProtection="0"/>
    <xf numFmtId="0" fontId="30" fillId="50" borderId="23" applyNumberFormat="0" applyAlignment="0" applyProtection="0"/>
    <xf numFmtId="0" fontId="81" fillId="6" borderId="5" applyNumberFormat="0" applyAlignment="0" applyProtection="0"/>
    <xf numFmtId="0" fontId="30" fillId="50" borderId="23" applyNumberFormat="0" applyAlignment="0" applyProtection="0"/>
    <xf numFmtId="0" fontId="30" fillId="50" borderId="23" applyNumberFormat="0" applyAlignment="0" applyProtection="0"/>
    <xf numFmtId="0" fontId="30" fillId="50" borderId="23" applyNumberFormat="0" applyAlignment="0" applyProtection="0"/>
    <xf numFmtId="0" fontId="30" fillId="50" borderId="23" applyNumberFormat="0" applyAlignment="0" applyProtection="0"/>
    <xf numFmtId="0" fontId="54" fillId="78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9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3" fontId="44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5" fillId="0" borderId="0" applyFill="0" applyBorder="0" applyAlignment="0"/>
    <xf numFmtId="174" fontId="46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5" fillId="0" borderId="0" applyFill="0" applyBorder="0" applyAlignment="0"/>
    <xf numFmtId="176" fontId="44" fillId="0" borderId="0" applyFill="0" applyBorder="0" applyAlignment="0"/>
    <xf numFmtId="176" fontId="44" fillId="0" borderId="0" applyFill="0" applyBorder="0" applyAlignment="0"/>
    <xf numFmtId="176" fontId="44" fillId="0" borderId="0" applyFill="0" applyBorder="0" applyAlignment="0"/>
    <xf numFmtId="176" fontId="45" fillId="0" borderId="0" applyFill="0" applyBorder="0" applyAlignment="0"/>
    <xf numFmtId="174" fontId="46" fillId="0" borderId="0" applyFill="0" applyBorder="0" applyAlignment="0"/>
    <xf numFmtId="4" fontId="55" fillId="52" borderId="32" applyNumberFormat="0" applyProtection="0">
      <alignment vertical="center"/>
    </xf>
    <xf numFmtId="4" fontId="55" fillId="52" borderId="32" applyNumberFormat="0" applyProtection="0">
      <alignment vertical="center"/>
    </xf>
    <xf numFmtId="4" fontId="55" fillId="52" borderId="32" applyNumberFormat="0" applyProtection="0">
      <alignment vertical="center"/>
    </xf>
    <xf numFmtId="4" fontId="55" fillId="52" borderId="32" applyNumberFormat="0" applyProtection="0">
      <alignment vertical="center"/>
    </xf>
    <xf numFmtId="4" fontId="55" fillId="52" borderId="32" applyNumberFormat="0" applyProtection="0">
      <alignment vertical="center"/>
    </xf>
    <xf numFmtId="4" fontId="56" fillId="52" borderId="32" applyNumberFormat="0" applyProtection="0">
      <alignment vertical="center"/>
    </xf>
    <xf numFmtId="4" fontId="56" fillId="52" borderId="32" applyNumberFormat="0" applyProtection="0">
      <alignment vertical="center"/>
    </xf>
    <xf numFmtId="4" fontId="56" fillId="52" borderId="32" applyNumberFormat="0" applyProtection="0">
      <alignment vertical="center"/>
    </xf>
    <xf numFmtId="4" fontId="56" fillId="52" borderId="32" applyNumberFormat="0" applyProtection="0">
      <alignment vertical="center"/>
    </xf>
    <xf numFmtId="4" fontId="56" fillId="52" borderId="32" applyNumberFormat="0" applyProtection="0">
      <alignment vertical="center"/>
    </xf>
    <xf numFmtId="4" fontId="55" fillId="52" borderId="32" applyNumberFormat="0" applyProtection="0">
      <alignment horizontal="left" vertical="center" indent="1"/>
    </xf>
    <xf numFmtId="4" fontId="55" fillId="52" borderId="32" applyNumberFormat="0" applyProtection="0">
      <alignment horizontal="left" vertical="center" indent="1"/>
    </xf>
    <xf numFmtId="4" fontId="55" fillId="52" borderId="32" applyNumberFormat="0" applyProtection="0">
      <alignment horizontal="left" vertical="center" indent="1"/>
    </xf>
    <xf numFmtId="4" fontId="55" fillId="52" borderId="32" applyNumberFormat="0" applyProtection="0">
      <alignment horizontal="left" vertical="center" indent="1"/>
    </xf>
    <xf numFmtId="4" fontId="55" fillId="52" borderId="32" applyNumberFormat="0" applyProtection="0">
      <alignment horizontal="left" vertical="center" indent="1"/>
    </xf>
    <xf numFmtId="0" fontId="55" fillId="52" borderId="32" applyNumberFormat="0" applyProtection="0">
      <alignment horizontal="left" vertical="top" indent="1"/>
    </xf>
    <xf numFmtId="0" fontId="55" fillId="52" borderId="32" applyNumberFormat="0" applyProtection="0">
      <alignment horizontal="left" vertical="top" indent="1"/>
    </xf>
    <xf numFmtId="0" fontId="55" fillId="52" borderId="32" applyNumberFormat="0" applyProtection="0">
      <alignment horizontal="left" vertical="top" indent="1"/>
    </xf>
    <xf numFmtId="0" fontId="55" fillId="52" borderId="32" applyNumberFormat="0" applyProtection="0">
      <alignment horizontal="left" vertical="top" indent="1"/>
    </xf>
    <xf numFmtId="0" fontId="55" fillId="52" borderId="32" applyNumberFormat="0" applyProtection="0">
      <alignment horizontal="left" vertical="top" indent="1"/>
    </xf>
    <xf numFmtId="4" fontId="55" fillId="79" borderId="0" applyNumberFormat="0" applyProtection="0">
      <alignment horizontal="left" vertical="center" indent="1"/>
    </xf>
    <xf numFmtId="4" fontId="50" fillId="34" borderId="32" applyNumberFormat="0" applyProtection="0">
      <alignment horizontal="right" vertical="center"/>
    </xf>
    <xf numFmtId="4" fontId="50" fillId="34" borderId="32" applyNumberFormat="0" applyProtection="0">
      <alignment horizontal="right" vertical="center"/>
    </xf>
    <xf numFmtId="4" fontId="50" fillId="34" borderId="32" applyNumberFormat="0" applyProtection="0">
      <alignment horizontal="right" vertical="center"/>
    </xf>
    <xf numFmtId="4" fontId="50" fillId="34" borderId="32" applyNumberFormat="0" applyProtection="0">
      <alignment horizontal="right" vertical="center"/>
    </xf>
    <xf numFmtId="4" fontId="50" fillId="34" borderId="32" applyNumberFormat="0" applyProtection="0">
      <alignment horizontal="right" vertical="center"/>
    </xf>
    <xf numFmtId="4" fontId="50" fillId="39" borderId="32" applyNumberFormat="0" applyProtection="0">
      <alignment horizontal="right" vertical="center"/>
    </xf>
    <xf numFmtId="4" fontId="50" fillId="39" borderId="32" applyNumberFormat="0" applyProtection="0">
      <alignment horizontal="right" vertical="center"/>
    </xf>
    <xf numFmtId="4" fontId="50" fillId="39" borderId="32" applyNumberFormat="0" applyProtection="0">
      <alignment horizontal="right" vertical="center"/>
    </xf>
    <xf numFmtId="4" fontId="50" fillId="39" borderId="32" applyNumberFormat="0" applyProtection="0">
      <alignment horizontal="right" vertical="center"/>
    </xf>
    <xf numFmtId="4" fontId="50" fillId="39" borderId="32" applyNumberFormat="0" applyProtection="0">
      <alignment horizontal="right" vertical="center"/>
    </xf>
    <xf numFmtId="4" fontId="50" fillId="47" borderId="32" applyNumberFormat="0" applyProtection="0">
      <alignment horizontal="right" vertical="center"/>
    </xf>
    <xf numFmtId="4" fontId="50" fillId="47" borderId="32" applyNumberFormat="0" applyProtection="0">
      <alignment horizontal="right" vertical="center"/>
    </xf>
    <xf numFmtId="4" fontId="50" fillId="47" borderId="32" applyNumberFormat="0" applyProtection="0">
      <alignment horizontal="right" vertical="center"/>
    </xf>
    <xf numFmtId="4" fontId="50" fillId="47" borderId="32" applyNumberFormat="0" applyProtection="0">
      <alignment horizontal="right" vertical="center"/>
    </xf>
    <xf numFmtId="4" fontId="50" fillId="47" borderId="32" applyNumberFormat="0" applyProtection="0">
      <alignment horizontal="right" vertical="center"/>
    </xf>
    <xf numFmtId="4" fontId="50" fillId="41" borderId="32" applyNumberFormat="0" applyProtection="0">
      <alignment horizontal="right" vertical="center"/>
    </xf>
    <xf numFmtId="4" fontId="50" fillId="41" borderId="32" applyNumberFormat="0" applyProtection="0">
      <alignment horizontal="right" vertical="center"/>
    </xf>
    <xf numFmtId="4" fontId="50" fillId="41" borderId="32" applyNumberFormat="0" applyProtection="0">
      <alignment horizontal="right" vertical="center"/>
    </xf>
    <xf numFmtId="4" fontId="50" fillId="41" borderId="32" applyNumberFormat="0" applyProtection="0">
      <alignment horizontal="right" vertical="center"/>
    </xf>
    <xf numFmtId="4" fontId="50" fillId="41" borderId="32" applyNumberFormat="0" applyProtection="0">
      <alignment horizontal="right" vertical="center"/>
    </xf>
    <xf numFmtId="4" fontId="50" fillId="45" borderId="32" applyNumberFormat="0" applyProtection="0">
      <alignment horizontal="right" vertical="center"/>
    </xf>
    <xf numFmtId="4" fontId="50" fillId="45" borderId="32" applyNumberFormat="0" applyProtection="0">
      <alignment horizontal="right" vertical="center"/>
    </xf>
    <xf numFmtId="4" fontId="50" fillId="45" borderId="32" applyNumberFormat="0" applyProtection="0">
      <alignment horizontal="right" vertical="center"/>
    </xf>
    <xf numFmtId="4" fontId="50" fillId="45" borderId="32" applyNumberFormat="0" applyProtection="0">
      <alignment horizontal="right" vertical="center"/>
    </xf>
    <xf numFmtId="4" fontId="50" fillId="45" borderId="32" applyNumberFormat="0" applyProtection="0">
      <alignment horizontal="right" vertical="center"/>
    </xf>
    <xf numFmtId="4" fontId="50" fillId="49" borderId="32" applyNumberFormat="0" applyProtection="0">
      <alignment horizontal="right" vertical="center"/>
    </xf>
    <xf numFmtId="4" fontId="50" fillId="49" borderId="32" applyNumberFormat="0" applyProtection="0">
      <alignment horizontal="right" vertical="center"/>
    </xf>
    <xf numFmtId="4" fontId="50" fillId="49" borderId="32" applyNumberFormat="0" applyProtection="0">
      <alignment horizontal="right" vertical="center"/>
    </xf>
    <xf numFmtId="4" fontId="50" fillId="49" borderId="32" applyNumberFormat="0" applyProtection="0">
      <alignment horizontal="right" vertical="center"/>
    </xf>
    <xf numFmtId="4" fontId="50" fillId="49" borderId="32" applyNumberFormat="0" applyProtection="0">
      <alignment horizontal="right" vertical="center"/>
    </xf>
    <xf numFmtId="4" fontId="50" fillId="48" borderId="32" applyNumberFormat="0" applyProtection="0">
      <alignment horizontal="right" vertical="center"/>
    </xf>
    <xf numFmtId="4" fontId="50" fillId="48" borderId="32" applyNumberFormat="0" applyProtection="0">
      <alignment horizontal="right" vertical="center"/>
    </xf>
    <xf numFmtId="4" fontId="50" fillId="48" borderId="32" applyNumberFormat="0" applyProtection="0">
      <alignment horizontal="right" vertical="center"/>
    </xf>
    <xf numFmtId="4" fontId="50" fillId="48" borderId="32" applyNumberFormat="0" applyProtection="0">
      <alignment horizontal="right" vertical="center"/>
    </xf>
    <xf numFmtId="4" fontId="50" fillId="48" borderId="32" applyNumberFormat="0" applyProtection="0">
      <alignment horizontal="right" vertical="center"/>
    </xf>
    <xf numFmtId="4" fontId="50" fillId="80" borderId="32" applyNumberFormat="0" applyProtection="0">
      <alignment horizontal="right" vertical="center"/>
    </xf>
    <xf numFmtId="4" fontId="50" fillId="80" borderId="32" applyNumberFormat="0" applyProtection="0">
      <alignment horizontal="right" vertical="center"/>
    </xf>
    <xf numFmtId="4" fontId="50" fillId="80" borderId="32" applyNumberFormat="0" applyProtection="0">
      <alignment horizontal="right" vertical="center"/>
    </xf>
    <xf numFmtId="4" fontId="50" fillId="80" borderId="32" applyNumberFormat="0" applyProtection="0">
      <alignment horizontal="right" vertical="center"/>
    </xf>
    <xf numFmtId="4" fontId="50" fillId="80" borderId="32" applyNumberFormat="0" applyProtection="0">
      <alignment horizontal="right" vertical="center"/>
    </xf>
    <xf numFmtId="4" fontId="50" fillId="40" borderId="32" applyNumberFormat="0" applyProtection="0">
      <alignment horizontal="right" vertical="center"/>
    </xf>
    <xf numFmtId="4" fontId="50" fillId="40" borderId="32" applyNumberFormat="0" applyProtection="0">
      <alignment horizontal="right" vertical="center"/>
    </xf>
    <xf numFmtId="4" fontId="50" fillId="40" borderId="32" applyNumberFormat="0" applyProtection="0">
      <alignment horizontal="right" vertical="center"/>
    </xf>
    <xf numFmtId="4" fontId="50" fillId="40" borderId="32" applyNumberFormat="0" applyProtection="0">
      <alignment horizontal="right" vertical="center"/>
    </xf>
    <xf numFmtId="4" fontId="50" fillId="40" borderId="32" applyNumberFormat="0" applyProtection="0">
      <alignment horizontal="right" vertical="center"/>
    </xf>
    <xf numFmtId="4" fontId="55" fillId="81" borderId="33" applyNumberFormat="0" applyProtection="0">
      <alignment horizontal="left" vertical="center" indent="1"/>
    </xf>
    <xf numFmtId="4" fontId="55" fillId="81" borderId="33" applyNumberFormat="0" applyProtection="0">
      <alignment horizontal="left" vertical="center" indent="1"/>
    </xf>
    <xf numFmtId="4" fontId="55" fillId="81" borderId="33" applyNumberFormat="0" applyProtection="0">
      <alignment horizontal="left" vertical="center" indent="1"/>
    </xf>
    <xf numFmtId="4" fontId="50" fillId="82" borderId="0" applyNumberFormat="0" applyProtection="0">
      <alignment horizontal="left" vertical="center" indent="1"/>
    </xf>
    <xf numFmtId="4" fontId="57" fillId="83" borderId="0" applyNumberFormat="0" applyProtection="0">
      <alignment horizontal="left" vertical="center" indent="1"/>
    </xf>
    <xf numFmtId="4" fontId="50" fillId="79" borderId="32" applyNumberFormat="0" applyProtection="0">
      <alignment horizontal="right" vertical="center"/>
    </xf>
    <xf numFmtId="4" fontId="50" fillId="79" borderId="32" applyNumberFormat="0" applyProtection="0">
      <alignment horizontal="right" vertical="center"/>
    </xf>
    <xf numFmtId="4" fontId="50" fillId="79" borderId="32" applyNumberFormat="0" applyProtection="0">
      <alignment horizontal="right" vertical="center"/>
    </xf>
    <xf numFmtId="4" fontId="50" fillId="79" borderId="32" applyNumberFormat="0" applyProtection="0">
      <alignment horizontal="right" vertical="center"/>
    </xf>
    <xf numFmtId="4" fontId="50" fillId="79" borderId="32" applyNumberFormat="0" applyProtection="0">
      <alignment horizontal="right" vertical="center"/>
    </xf>
    <xf numFmtId="4" fontId="50" fillId="82" borderId="0" applyNumberFormat="0" applyProtection="0">
      <alignment horizontal="left" vertical="center" indent="1"/>
    </xf>
    <xf numFmtId="4" fontId="50" fillId="79" borderId="0" applyNumberFormat="0" applyProtection="0">
      <alignment horizontal="left" vertical="center" indent="1"/>
    </xf>
    <xf numFmtId="0" fontId="5" fillId="83" borderId="32" applyNumberFormat="0" applyProtection="0">
      <alignment horizontal="left" vertical="center" indent="1"/>
    </xf>
    <xf numFmtId="0" fontId="5" fillId="83" borderId="32" applyNumberFormat="0" applyProtection="0">
      <alignment horizontal="left" vertical="center" indent="1"/>
    </xf>
    <xf numFmtId="0" fontId="5" fillId="83" borderId="32" applyNumberFormat="0" applyProtection="0">
      <alignment horizontal="left" vertical="center" indent="1"/>
    </xf>
    <xf numFmtId="0" fontId="5" fillId="83" borderId="32" applyNumberFormat="0" applyProtection="0">
      <alignment horizontal="left" vertical="center" indent="1"/>
    </xf>
    <xf numFmtId="0" fontId="5" fillId="83" borderId="32" applyNumberFormat="0" applyProtection="0">
      <alignment horizontal="left" vertical="center" indent="1"/>
    </xf>
    <xf numFmtId="0" fontId="5" fillId="83" borderId="32" applyNumberFormat="0" applyProtection="0">
      <alignment horizontal="left" vertical="top" indent="1"/>
    </xf>
    <xf numFmtId="0" fontId="5" fillId="83" borderId="32" applyNumberFormat="0" applyProtection="0">
      <alignment horizontal="left" vertical="top" indent="1"/>
    </xf>
    <xf numFmtId="0" fontId="5" fillId="83" borderId="32" applyNumberFormat="0" applyProtection="0">
      <alignment horizontal="left" vertical="top" indent="1"/>
    </xf>
    <xf numFmtId="0" fontId="5" fillId="83" borderId="32" applyNumberFormat="0" applyProtection="0">
      <alignment horizontal="left" vertical="top" indent="1"/>
    </xf>
    <xf numFmtId="0" fontId="5" fillId="83" borderId="32" applyNumberFormat="0" applyProtection="0">
      <alignment horizontal="left" vertical="top" indent="1"/>
    </xf>
    <xf numFmtId="0" fontId="5" fillId="79" borderId="32" applyNumberFormat="0" applyProtection="0">
      <alignment horizontal="left" vertical="center" indent="1"/>
    </xf>
    <xf numFmtId="0" fontId="5" fillId="79" borderId="32" applyNumberFormat="0" applyProtection="0">
      <alignment horizontal="left" vertical="center" indent="1"/>
    </xf>
    <xf numFmtId="0" fontId="5" fillId="79" borderId="32" applyNumberFormat="0" applyProtection="0">
      <alignment horizontal="left" vertical="center" indent="1"/>
    </xf>
    <xf numFmtId="0" fontId="5" fillId="79" borderId="32" applyNumberFormat="0" applyProtection="0">
      <alignment horizontal="left" vertical="center" indent="1"/>
    </xf>
    <xf numFmtId="0" fontId="5" fillId="79" borderId="32" applyNumberFormat="0" applyProtection="0">
      <alignment horizontal="left" vertical="center" indent="1"/>
    </xf>
    <xf numFmtId="0" fontId="5" fillId="79" borderId="32" applyNumberFormat="0" applyProtection="0">
      <alignment horizontal="left" vertical="top" indent="1"/>
    </xf>
    <xf numFmtId="0" fontId="5" fillId="79" borderId="32" applyNumberFormat="0" applyProtection="0">
      <alignment horizontal="left" vertical="top" indent="1"/>
    </xf>
    <xf numFmtId="0" fontId="5" fillId="79" borderId="32" applyNumberFormat="0" applyProtection="0">
      <alignment horizontal="left" vertical="top" indent="1"/>
    </xf>
    <xf numFmtId="0" fontId="5" fillId="79" borderId="32" applyNumberFormat="0" applyProtection="0">
      <alignment horizontal="left" vertical="top" indent="1"/>
    </xf>
    <xf numFmtId="0" fontId="5" fillId="79" borderId="32" applyNumberFormat="0" applyProtection="0">
      <alignment horizontal="left" vertical="top" indent="1"/>
    </xf>
    <xf numFmtId="0" fontId="5" fillId="38" borderId="32" applyNumberFormat="0" applyProtection="0">
      <alignment horizontal="left" vertical="center" indent="1"/>
    </xf>
    <xf numFmtId="0" fontId="5" fillId="38" borderId="32" applyNumberFormat="0" applyProtection="0">
      <alignment horizontal="left" vertical="center" indent="1"/>
    </xf>
    <xf numFmtId="0" fontId="5" fillId="38" borderId="32" applyNumberFormat="0" applyProtection="0">
      <alignment horizontal="left" vertical="center" indent="1"/>
    </xf>
    <xf numFmtId="0" fontId="5" fillId="38" borderId="32" applyNumberFormat="0" applyProtection="0">
      <alignment horizontal="left" vertical="center" indent="1"/>
    </xf>
    <xf numFmtId="0" fontId="5" fillId="38" borderId="32" applyNumberFormat="0" applyProtection="0">
      <alignment horizontal="left" vertical="center" indent="1"/>
    </xf>
    <xf numFmtId="0" fontId="5" fillId="38" borderId="32" applyNumberFormat="0" applyProtection="0">
      <alignment horizontal="left" vertical="top" indent="1"/>
    </xf>
    <xf numFmtId="0" fontId="5" fillId="38" borderId="32" applyNumberFormat="0" applyProtection="0">
      <alignment horizontal="left" vertical="top" indent="1"/>
    </xf>
    <xf numFmtId="0" fontId="5" fillId="38" borderId="32" applyNumberFormat="0" applyProtection="0">
      <alignment horizontal="left" vertical="top" indent="1"/>
    </xf>
    <xf numFmtId="0" fontId="5" fillId="38" borderId="32" applyNumberFormat="0" applyProtection="0">
      <alignment horizontal="left" vertical="top" indent="1"/>
    </xf>
    <xf numFmtId="0" fontId="5" fillId="38" borderId="32" applyNumberFormat="0" applyProtection="0">
      <alignment horizontal="left" vertical="top" indent="1"/>
    </xf>
    <xf numFmtId="0" fontId="5" fillId="82" borderId="32" applyNumberFormat="0" applyProtection="0">
      <alignment horizontal="left" vertical="center" indent="1"/>
    </xf>
    <xf numFmtId="0" fontId="5" fillId="82" borderId="32" applyNumberFormat="0" applyProtection="0">
      <alignment horizontal="left" vertical="center" indent="1"/>
    </xf>
    <xf numFmtId="0" fontId="5" fillId="82" borderId="32" applyNumberFormat="0" applyProtection="0">
      <alignment horizontal="left" vertical="center" indent="1"/>
    </xf>
    <xf numFmtId="0" fontId="5" fillId="82" borderId="32" applyNumberFormat="0" applyProtection="0">
      <alignment horizontal="left" vertical="center" indent="1"/>
    </xf>
    <xf numFmtId="0" fontId="5" fillId="82" borderId="32" applyNumberFormat="0" applyProtection="0">
      <alignment horizontal="left" vertical="center" indent="1"/>
    </xf>
    <xf numFmtId="0" fontId="5" fillId="82" borderId="32" applyNumberFormat="0" applyProtection="0">
      <alignment horizontal="left" vertical="top" indent="1"/>
    </xf>
    <xf numFmtId="0" fontId="5" fillId="82" borderId="32" applyNumberFormat="0" applyProtection="0">
      <alignment horizontal="left" vertical="top" indent="1"/>
    </xf>
    <xf numFmtId="0" fontId="5" fillId="82" borderId="32" applyNumberFormat="0" applyProtection="0">
      <alignment horizontal="left" vertical="top" indent="1"/>
    </xf>
    <xf numFmtId="0" fontId="5" fillId="82" borderId="32" applyNumberFormat="0" applyProtection="0">
      <alignment horizontal="left" vertical="top" indent="1"/>
    </xf>
    <xf numFmtId="0" fontId="5" fillId="82" borderId="32" applyNumberFormat="0" applyProtection="0">
      <alignment horizontal="left" vertical="top" indent="1"/>
    </xf>
    <xf numFmtId="0" fontId="5" fillId="63" borderId="16" applyNumberFormat="0">
      <protection locked="0"/>
    </xf>
    <xf numFmtId="0" fontId="5" fillId="63" borderId="16" applyNumberFormat="0">
      <protection locked="0"/>
    </xf>
    <xf numFmtId="0" fontId="5" fillId="63" borderId="16" applyNumberFormat="0">
      <protection locked="0"/>
    </xf>
    <xf numFmtId="0" fontId="5" fillId="63" borderId="16" applyNumberFormat="0">
      <protection locked="0"/>
    </xf>
    <xf numFmtId="4" fontId="50" fillId="53" borderId="32" applyNumberFormat="0" applyProtection="0">
      <alignment vertical="center"/>
    </xf>
    <xf numFmtId="4" fontId="50" fillId="53" borderId="32" applyNumberFormat="0" applyProtection="0">
      <alignment vertical="center"/>
    </xf>
    <xf numFmtId="4" fontId="50" fillId="53" borderId="32" applyNumberFormat="0" applyProtection="0">
      <alignment vertical="center"/>
    </xf>
    <xf numFmtId="4" fontId="50" fillId="53" borderId="32" applyNumberFormat="0" applyProtection="0">
      <alignment vertical="center"/>
    </xf>
    <xf numFmtId="4" fontId="50" fillId="53" borderId="32" applyNumberFormat="0" applyProtection="0">
      <alignment vertical="center"/>
    </xf>
    <xf numFmtId="4" fontId="58" fillId="53" borderId="32" applyNumberFormat="0" applyProtection="0">
      <alignment vertical="center"/>
    </xf>
    <xf numFmtId="4" fontId="58" fillId="53" borderId="32" applyNumberFormat="0" applyProtection="0">
      <alignment vertical="center"/>
    </xf>
    <xf numFmtId="4" fontId="58" fillId="53" borderId="32" applyNumberFormat="0" applyProtection="0">
      <alignment vertical="center"/>
    </xf>
    <xf numFmtId="4" fontId="58" fillId="53" borderId="32" applyNumberFormat="0" applyProtection="0">
      <alignment vertical="center"/>
    </xf>
    <xf numFmtId="4" fontId="58" fillId="53" borderId="32" applyNumberFormat="0" applyProtection="0">
      <alignment vertical="center"/>
    </xf>
    <xf numFmtId="4" fontId="50" fillId="53" borderId="32" applyNumberFormat="0" applyProtection="0">
      <alignment horizontal="left" vertical="center" indent="1"/>
    </xf>
    <xf numFmtId="4" fontId="50" fillId="53" borderId="32" applyNumberFormat="0" applyProtection="0">
      <alignment horizontal="left" vertical="center" indent="1"/>
    </xf>
    <xf numFmtId="4" fontId="50" fillId="53" borderId="32" applyNumberFormat="0" applyProtection="0">
      <alignment horizontal="left" vertical="center" indent="1"/>
    </xf>
    <xf numFmtId="4" fontId="50" fillId="53" borderId="32" applyNumberFormat="0" applyProtection="0">
      <alignment horizontal="left" vertical="center" indent="1"/>
    </xf>
    <xf numFmtId="4" fontId="50" fillId="53" borderId="32" applyNumberFormat="0" applyProtection="0">
      <alignment horizontal="left" vertical="center" indent="1"/>
    </xf>
    <xf numFmtId="0" fontId="50" fillId="53" borderId="32" applyNumberFormat="0" applyProtection="0">
      <alignment horizontal="left" vertical="top" indent="1"/>
    </xf>
    <xf numFmtId="0" fontId="50" fillId="53" borderId="32" applyNumberFormat="0" applyProtection="0">
      <alignment horizontal="left" vertical="top" indent="1"/>
    </xf>
    <xf numFmtId="0" fontId="50" fillId="53" borderId="32" applyNumberFormat="0" applyProtection="0">
      <alignment horizontal="left" vertical="top" indent="1"/>
    </xf>
    <xf numFmtId="0" fontId="50" fillId="53" borderId="32" applyNumberFormat="0" applyProtection="0">
      <alignment horizontal="left" vertical="top" indent="1"/>
    </xf>
    <xf numFmtId="0" fontId="50" fillId="53" borderId="32" applyNumberFormat="0" applyProtection="0">
      <alignment horizontal="left" vertical="top" indent="1"/>
    </xf>
    <xf numFmtId="4" fontId="50" fillId="82" borderId="32" applyNumberFormat="0" applyProtection="0">
      <alignment horizontal="right" vertical="center"/>
    </xf>
    <xf numFmtId="4" fontId="50" fillId="82" borderId="32" applyNumberFormat="0" applyProtection="0">
      <alignment horizontal="right" vertical="center"/>
    </xf>
    <xf numFmtId="4" fontId="50" fillId="82" borderId="32" applyNumberFormat="0" applyProtection="0">
      <alignment horizontal="right" vertical="center"/>
    </xf>
    <xf numFmtId="4" fontId="50" fillId="82" borderId="32" applyNumberFormat="0" applyProtection="0">
      <alignment horizontal="right" vertical="center"/>
    </xf>
    <xf numFmtId="4" fontId="50" fillId="82" borderId="32" applyNumberFormat="0" applyProtection="0">
      <alignment horizontal="right" vertical="center"/>
    </xf>
    <xf numFmtId="4" fontId="58" fillId="82" borderId="32" applyNumberFormat="0" applyProtection="0">
      <alignment horizontal="right" vertical="center"/>
    </xf>
    <xf numFmtId="4" fontId="58" fillId="82" borderId="32" applyNumberFormat="0" applyProtection="0">
      <alignment horizontal="right" vertical="center"/>
    </xf>
    <xf numFmtId="4" fontId="58" fillId="82" borderId="32" applyNumberFormat="0" applyProtection="0">
      <alignment horizontal="right" vertical="center"/>
    </xf>
    <xf numFmtId="4" fontId="58" fillId="82" borderId="32" applyNumberFormat="0" applyProtection="0">
      <alignment horizontal="right" vertical="center"/>
    </xf>
    <xf numFmtId="4" fontId="58" fillId="82" borderId="32" applyNumberFormat="0" applyProtection="0">
      <alignment horizontal="right" vertical="center"/>
    </xf>
    <xf numFmtId="4" fontId="50" fillId="79" borderId="32" applyNumberFormat="0" applyProtection="0">
      <alignment horizontal="left" vertical="center" indent="1"/>
    </xf>
    <xf numFmtId="4" fontId="50" fillId="79" borderId="32" applyNumberFormat="0" applyProtection="0">
      <alignment horizontal="left" vertical="center" indent="1"/>
    </xf>
    <xf numFmtId="4" fontId="50" fillId="79" borderId="32" applyNumberFormat="0" applyProtection="0">
      <alignment horizontal="left" vertical="center" indent="1"/>
    </xf>
    <xf numFmtId="4" fontId="50" fillId="79" borderId="32" applyNumberFormat="0" applyProtection="0">
      <alignment horizontal="left" vertical="center" indent="1"/>
    </xf>
    <xf numFmtId="4" fontId="50" fillId="79" borderId="32" applyNumberFormat="0" applyProtection="0">
      <alignment horizontal="left" vertical="center" indent="1"/>
    </xf>
    <xf numFmtId="0" fontId="50" fillId="79" borderId="32" applyNumberFormat="0" applyProtection="0">
      <alignment horizontal="left" vertical="top" indent="1"/>
    </xf>
    <xf numFmtId="0" fontId="50" fillId="79" borderId="32" applyNumberFormat="0" applyProtection="0">
      <alignment horizontal="left" vertical="top" indent="1"/>
    </xf>
    <xf numFmtId="0" fontId="50" fillId="79" borderId="32" applyNumberFormat="0" applyProtection="0">
      <alignment horizontal="left" vertical="top" indent="1"/>
    </xf>
    <xf numFmtId="0" fontId="50" fillId="79" borderId="32" applyNumberFormat="0" applyProtection="0">
      <alignment horizontal="left" vertical="top" indent="1"/>
    </xf>
    <xf numFmtId="0" fontId="50" fillId="79" borderId="32" applyNumberFormat="0" applyProtection="0">
      <alignment horizontal="left" vertical="top" indent="1"/>
    </xf>
    <xf numFmtId="4" fontId="59" fillId="84" borderId="0" applyNumberFormat="0" applyProtection="0">
      <alignment horizontal="left" vertical="center" indent="1"/>
    </xf>
    <xf numFmtId="4" fontId="60" fillId="82" borderId="32" applyNumberFormat="0" applyProtection="0">
      <alignment horizontal="right" vertical="center"/>
    </xf>
    <xf numFmtId="4" fontId="60" fillId="82" borderId="32" applyNumberFormat="0" applyProtection="0">
      <alignment horizontal="right" vertical="center"/>
    </xf>
    <xf numFmtId="4" fontId="60" fillId="82" borderId="32" applyNumberFormat="0" applyProtection="0">
      <alignment horizontal="right" vertical="center"/>
    </xf>
    <xf numFmtId="4" fontId="60" fillId="82" borderId="32" applyNumberFormat="0" applyProtection="0">
      <alignment horizontal="right" vertical="center"/>
    </xf>
    <xf numFmtId="4" fontId="60" fillId="82" borderId="32" applyNumberFormat="0" applyProtection="0">
      <alignment horizontal="right" vertical="center"/>
    </xf>
    <xf numFmtId="0" fontId="61" fillId="0" borderId="0" applyNumberFormat="0" applyFill="0" applyBorder="0" applyAlignment="0" applyProtection="0"/>
    <xf numFmtId="0" fontId="53" fillId="0" borderId="0"/>
    <xf numFmtId="182" fontId="5" fillId="0" borderId="0">
      <alignment horizontal="left" wrapText="1"/>
    </xf>
    <xf numFmtId="182" fontId="5" fillId="0" borderId="0">
      <alignment horizontal="left" wrapText="1"/>
    </xf>
    <xf numFmtId="182" fontId="5" fillId="0" borderId="0">
      <alignment horizontal="left" wrapText="1"/>
    </xf>
    <xf numFmtId="182" fontId="5" fillId="0" borderId="0">
      <alignment horizontal="left" wrapText="1"/>
    </xf>
    <xf numFmtId="0" fontId="50" fillId="0" borderId="0" applyNumberFormat="0" applyBorder="0" applyAlignment="0"/>
    <xf numFmtId="0" fontId="50" fillId="0" borderId="0" applyNumberFormat="0" applyBorder="0" applyAlignment="0"/>
    <xf numFmtId="49" fontId="50" fillId="0" borderId="0" applyFill="0" applyBorder="0" applyAlignment="0"/>
    <xf numFmtId="183" fontId="44" fillId="0" borderId="0" applyFill="0" applyBorder="0" applyAlignment="0"/>
    <xf numFmtId="183" fontId="44" fillId="0" borderId="0" applyFill="0" applyBorder="0" applyAlignment="0"/>
    <xf numFmtId="183" fontId="44" fillId="0" borderId="0" applyFill="0" applyBorder="0" applyAlignment="0"/>
    <xf numFmtId="183" fontId="45" fillId="0" borderId="0" applyFill="0" applyBorder="0" applyAlignment="0"/>
    <xf numFmtId="184" fontId="44" fillId="0" borderId="0" applyFill="0" applyBorder="0" applyAlignment="0"/>
    <xf numFmtId="184" fontId="44" fillId="0" borderId="0" applyFill="0" applyBorder="0" applyAlignment="0"/>
    <xf numFmtId="184" fontId="44" fillId="0" borderId="0" applyFill="0" applyBorder="0" applyAlignment="0"/>
    <xf numFmtId="184" fontId="45" fillId="0" borderId="0" applyFill="0" applyBorder="0" applyAlignment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32" fillId="0" borderId="24" applyNumberFormat="0" applyFill="0" applyAlignment="0" applyProtection="0"/>
    <xf numFmtId="0" fontId="32" fillId="0" borderId="24" applyNumberFormat="0" applyFill="0" applyAlignment="0" applyProtection="0"/>
    <xf numFmtId="0" fontId="32" fillId="0" borderId="24" applyNumberFormat="0" applyFill="0" applyAlignment="0" applyProtection="0"/>
    <xf numFmtId="0" fontId="32" fillId="0" borderId="24" applyNumberFormat="0" applyFill="0" applyAlignment="0" applyProtection="0"/>
    <xf numFmtId="0" fontId="32" fillId="0" borderId="24" applyNumberFormat="0" applyFill="0" applyAlignment="0" applyProtection="0"/>
    <xf numFmtId="0" fontId="32" fillId="0" borderId="24" applyNumberFormat="0" applyFill="0" applyAlignment="0" applyProtection="0"/>
    <xf numFmtId="0" fontId="83" fillId="0" borderId="9" applyNumberFormat="0" applyFill="0" applyAlignment="0" applyProtection="0"/>
    <xf numFmtId="0" fontId="32" fillId="0" borderId="24" applyNumberFormat="0" applyFill="0" applyAlignment="0" applyProtection="0"/>
    <xf numFmtId="0" fontId="32" fillId="0" borderId="24" applyNumberFormat="0" applyFill="0" applyAlignment="0" applyProtection="0"/>
    <xf numFmtId="0" fontId="32" fillId="0" borderId="24" applyNumberFormat="0" applyFill="0" applyAlignment="0" applyProtection="0"/>
    <xf numFmtId="0" fontId="32" fillId="0" borderId="24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170" fontId="7" fillId="0" borderId="0"/>
    <xf numFmtId="0" fontId="64" fillId="0" borderId="0"/>
    <xf numFmtId="0" fontId="7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5" fillId="0" borderId="0"/>
    <xf numFmtId="165" fontId="85" fillId="0" borderId="0" applyFont="0" applyFill="0" applyBorder="0" applyAlignment="0" applyProtection="0"/>
    <xf numFmtId="9" fontId="8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5" fillId="0" borderId="0" applyFont="0" applyFill="0" applyBorder="0" applyAlignment="0" applyProtection="0"/>
    <xf numFmtId="165" fontId="97" fillId="0" borderId="0" applyFont="0" applyFill="0" applyBorder="0" applyAlignment="0" applyProtection="0"/>
  </cellStyleXfs>
  <cellXfs count="186">
    <xf numFmtId="0" fontId="0" fillId="0" borderId="0" xfId="0"/>
    <xf numFmtId="164" fontId="10" fillId="0" borderId="0" xfId="1" applyNumberFormat="1" applyFont="1" applyFill="1" applyAlignment="1"/>
    <xf numFmtId="164" fontId="10" fillId="0" borderId="0" xfId="1" applyNumberFormat="1" applyFont="1" applyFill="1" applyAlignment="1">
      <alignment horizontal="left"/>
    </xf>
    <xf numFmtId="164" fontId="7" fillId="0" borderId="0" xfId="1" applyNumberFormat="1" applyFont="1" applyFill="1" applyAlignment="1">
      <alignment horizontal="center"/>
    </xf>
    <xf numFmtId="164" fontId="7" fillId="0" borderId="0" xfId="1" applyNumberFormat="1" applyFont="1" applyFill="1" applyAlignment="1">
      <alignment horizontal="right"/>
    </xf>
    <xf numFmtId="43" fontId="11" fillId="0" borderId="0" xfId="1" applyFont="1" applyFill="1" applyAlignment="1">
      <alignment horizontal="right"/>
    </xf>
    <xf numFmtId="43" fontId="9" fillId="0" borderId="0" xfId="1" applyFont="1" applyFill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43" fontId="11" fillId="0" borderId="0" xfId="1" applyFont="1" applyFill="1" applyAlignment="1">
      <alignment horizontal="center"/>
    </xf>
    <xf numFmtId="43" fontId="10" fillId="0" borderId="0" xfId="1" applyFont="1" applyFill="1" applyAlignment="1">
      <alignment horizontal="left"/>
    </xf>
    <xf numFmtId="43" fontId="7" fillId="0" borderId="0" xfId="1" applyFont="1" applyFill="1" applyAlignment="1">
      <alignment horizontal="left"/>
    </xf>
    <xf numFmtId="43" fontId="11" fillId="0" borderId="0" xfId="1" applyFont="1" applyFill="1" applyBorder="1" applyAlignment="1">
      <alignment horizontal="right"/>
    </xf>
    <xf numFmtId="164" fontId="7" fillId="0" borderId="0" xfId="1" applyNumberFormat="1" applyFont="1" applyFill="1" applyBorder="1" applyAlignment="1">
      <alignment horizontal="right"/>
    </xf>
    <xf numFmtId="43" fontId="11" fillId="0" borderId="0" xfId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/>
    </xf>
    <xf numFmtId="43" fontId="9" fillId="0" borderId="0" xfId="1" applyFont="1" applyFill="1" applyAlignment="1"/>
    <xf numFmtId="164" fontId="10" fillId="0" borderId="0" xfId="1" applyNumberFormat="1" applyFont="1" applyFill="1" applyBorder="1" applyAlignment="1">
      <alignment horizontal="right"/>
    </xf>
    <xf numFmtId="43" fontId="7" fillId="0" borderId="0" xfId="1" applyFont="1" applyFill="1"/>
    <xf numFmtId="166" fontId="7" fillId="0" borderId="0" xfId="3" applyNumberFormat="1" applyFont="1" applyFill="1"/>
    <xf numFmtId="166" fontId="7" fillId="0" borderId="0" xfId="3" applyNumberFormat="1" applyFont="1" applyFill="1" applyAlignment="1">
      <alignment horizontal="center"/>
    </xf>
    <xf numFmtId="166" fontId="7" fillId="0" borderId="0" xfId="3" applyNumberFormat="1" applyFont="1" applyFill="1" applyAlignment="1">
      <alignment vertical="center"/>
    </xf>
    <xf numFmtId="43" fontId="7" fillId="0" borderId="0" xfId="1" applyFont="1" applyFill="1" applyAlignment="1">
      <alignment vertical="center"/>
    </xf>
    <xf numFmtId="166" fontId="7" fillId="0" borderId="0" xfId="3" applyNumberFormat="1" applyFont="1" applyFill="1" applyAlignment="1">
      <alignment horizontal="center" vertical="center"/>
    </xf>
    <xf numFmtId="164" fontId="7" fillId="0" borderId="0" xfId="1" applyNumberFormat="1" applyFont="1" applyFill="1"/>
    <xf numFmtId="165" fontId="7" fillId="0" borderId="0" xfId="3" applyFont="1" applyFill="1"/>
    <xf numFmtId="165" fontId="7" fillId="0" borderId="0" xfId="3" applyFont="1" applyFill="1" applyAlignment="1">
      <alignment horizontal="center"/>
    </xf>
    <xf numFmtId="0" fontId="7" fillId="0" borderId="0" xfId="1" applyNumberFormat="1" applyFont="1" applyFill="1"/>
    <xf numFmtId="167" fontId="7" fillId="0" borderId="0" xfId="1" applyNumberFormat="1" applyFont="1" applyFill="1"/>
    <xf numFmtId="167" fontId="7" fillId="0" borderId="0" xfId="1" applyNumberFormat="1" applyFont="1" applyFill="1" applyAlignment="1">
      <alignment horizontal="center"/>
    </xf>
    <xf numFmtId="43" fontId="7" fillId="0" borderId="0" xfId="1" applyFont="1" applyFill="1" applyAlignment="1"/>
    <xf numFmtId="43" fontId="11" fillId="0" borderId="0" xfId="1" applyFont="1" applyFill="1" applyAlignment="1"/>
    <xf numFmtId="43" fontId="7" fillId="0" borderId="0" xfId="1" applyFont="1" applyFill="1" applyAlignment="1">
      <alignment horizontal="right"/>
    </xf>
    <xf numFmtId="43" fontId="10" fillId="0" borderId="0" xfId="1" applyFont="1" applyFill="1" applyAlignment="1"/>
    <xf numFmtId="43" fontId="7" fillId="0" borderId="0" xfId="1" applyFont="1" applyFill="1" applyBorder="1"/>
    <xf numFmtId="43" fontId="9" fillId="0" borderId="0" xfId="1" applyFont="1" applyFill="1" applyBorder="1" applyAlignment="1">
      <alignment horizontal="center"/>
    </xf>
    <xf numFmtId="43" fontId="7" fillId="0" borderId="0" xfId="1" applyFont="1" applyFill="1" applyBorder="1" applyAlignment="1">
      <alignment horizontal="center"/>
    </xf>
    <xf numFmtId="164" fontId="10" fillId="0" borderId="14" xfId="1" applyNumberFormat="1" applyFont="1" applyFill="1" applyBorder="1" applyAlignment="1">
      <alignment horizontal="center"/>
    </xf>
    <xf numFmtId="43" fontId="10" fillId="0" borderId="0" xfId="1" applyFont="1" applyFill="1" applyBorder="1" applyAlignment="1">
      <alignment horizontal="center"/>
    </xf>
    <xf numFmtId="164" fontId="7" fillId="0" borderId="0" xfId="1" applyNumberFormat="1" applyFont="1" applyFill="1" applyAlignment="1"/>
    <xf numFmtId="164" fontId="7" fillId="0" borderId="10" xfId="1" applyNumberFormat="1" applyFont="1" applyFill="1" applyBorder="1" applyAlignment="1">
      <alignment horizontal="right"/>
    </xf>
    <xf numFmtId="164" fontId="10" fillId="0" borderId="12" xfId="1" applyNumberFormat="1" applyFont="1" applyFill="1" applyBorder="1" applyAlignment="1">
      <alignment horizontal="right"/>
    </xf>
    <xf numFmtId="164" fontId="10" fillId="0" borderId="11" xfId="7" applyNumberFormat="1" applyFont="1" applyFill="1" applyBorder="1"/>
    <xf numFmtId="164" fontId="10" fillId="0" borderId="0" xfId="8" applyNumberFormat="1" applyFont="1" applyFill="1" applyBorder="1" applyAlignment="1"/>
    <xf numFmtId="164" fontId="10" fillId="0" borderId="14" xfId="8" applyNumberFormat="1" applyFont="1" applyFill="1" applyBorder="1" applyAlignment="1"/>
    <xf numFmtId="164" fontId="7" fillId="0" borderId="0" xfId="8" applyNumberFormat="1" applyFont="1" applyFill="1" applyBorder="1" applyAlignment="1"/>
    <xf numFmtId="164" fontId="10" fillId="0" borderId="14" xfId="7" applyNumberFormat="1" applyFont="1" applyFill="1" applyBorder="1"/>
    <xf numFmtId="164" fontId="7" fillId="0" borderId="0" xfId="7" applyNumberFormat="1" applyFont="1" applyFill="1" applyBorder="1" applyAlignment="1">
      <alignment horizontal="right"/>
    </xf>
    <xf numFmtId="164" fontId="11" fillId="0" borderId="0" xfId="7" applyNumberFormat="1" applyFont="1" applyFill="1" applyBorder="1" applyAlignment="1">
      <alignment horizontal="center"/>
    </xf>
    <xf numFmtId="164" fontId="10" fillId="0" borderId="0" xfId="7" applyNumberFormat="1" applyFont="1" applyFill="1" applyBorder="1" applyAlignment="1">
      <alignment horizontal="center"/>
    </xf>
    <xf numFmtId="164" fontId="7" fillId="0" borderId="10" xfId="7" applyNumberFormat="1" applyFont="1" applyFill="1" applyBorder="1"/>
    <xf numFmtId="164" fontId="10" fillId="0" borderId="0" xfId="7" applyNumberFormat="1" applyFont="1" applyFill="1" applyBorder="1"/>
    <xf numFmtId="164" fontId="7" fillId="0" borderId="0" xfId="8" applyNumberFormat="1" applyFont="1" applyFill="1" applyBorder="1"/>
    <xf numFmtId="164" fontId="11" fillId="0" borderId="0" xfId="7" applyNumberFormat="1" applyFont="1" applyFill="1" applyBorder="1" applyAlignment="1"/>
    <xf numFmtId="164" fontId="11" fillId="0" borderId="0" xfId="7" quotePrefix="1" applyNumberFormat="1" applyFont="1" applyFill="1" applyAlignment="1"/>
    <xf numFmtId="164" fontId="7" fillId="0" borderId="0" xfId="7" applyNumberFormat="1" applyFont="1" applyFill="1" applyBorder="1"/>
    <xf numFmtId="164" fontId="7" fillId="0" borderId="0" xfId="7" applyNumberFormat="1" applyFont="1" applyFill="1"/>
    <xf numFmtId="164" fontId="10" fillId="0" borderId="0" xfId="1" applyNumberFormat="1" applyFont="1" applyFill="1" applyBorder="1" applyAlignment="1"/>
    <xf numFmtId="164" fontId="87" fillId="0" borderId="0" xfId="1" applyNumberFormat="1" applyFont="1" applyFill="1"/>
    <xf numFmtId="164" fontId="10" fillId="0" borderId="14" xfId="1" applyNumberFormat="1" applyFont="1" applyFill="1" applyBorder="1" applyAlignment="1">
      <alignment horizontal="right"/>
    </xf>
    <xf numFmtId="164" fontId="10" fillId="0" borderId="0" xfId="1" applyNumberFormat="1" applyFont="1" applyFill="1" applyAlignment="1">
      <alignment horizontal="right"/>
    </xf>
    <xf numFmtId="164" fontId="87" fillId="0" borderId="0" xfId="1" applyNumberFormat="1" applyFont="1" applyFill="1" applyBorder="1"/>
    <xf numFmtId="43" fontId="11" fillId="0" borderId="0" xfId="1" applyFont="1" applyFill="1" applyBorder="1" applyAlignment="1">
      <alignment horizontal="center"/>
    </xf>
    <xf numFmtId="49" fontId="7" fillId="0" borderId="0" xfId="1" quotePrefix="1" applyNumberFormat="1" applyFont="1" applyFill="1" applyAlignment="1">
      <alignment horizontal="center"/>
    </xf>
    <xf numFmtId="41" fontId="91" fillId="0" borderId="0" xfId="1" applyNumberFormat="1" applyFont="1" applyFill="1" applyBorder="1" applyAlignment="1">
      <alignment horizontal="right"/>
    </xf>
    <xf numFmtId="41" fontId="92" fillId="0" borderId="12" xfId="1" applyNumberFormat="1" applyFont="1" applyFill="1" applyBorder="1"/>
    <xf numFmtId="41" fontId="93" fillId="0" borderId="0" xfId="1" applyNumberFormat="1" applyFont="1" applyFill="1" applyAlignment="1">
      <alignment horizontal="center"/>
    </xf>
    <xf numFmtId="41" fontId="91" fillId="0" borderId="0" xfId="1" applyNumberFormat="1" applyFont="1" applyFill="1" applyAlignment="1">
      <alignment horizontal="center"/>
    </xf>
    <xf numFmtId="41" fontId="92" fillId="0" borderId="14" xfId="1" applyNumberFormat="1" applyFont="1" applyFill="1" applyBorder="1"/>
    <xf numFmtId="164" fontId="95" fillId="0" borderId="0" xfId="8" applyNumberFormat="1" applyFont="1" applyFill="1" applyBorder="1" applyAlignment="1"/>
    <xf numFmtId="164" fontId="11" fillId="0" borderId="0" xfId="1" applyNumberFormat="1" applyFont="1" applyFill="1" applyBorder="1" applyAlignment="1">
      <alignment horizontal="center"/>
    </xf>
    <xf numFmtId="164" fontId="7" fillId="0" borderId="10" xfId="1" applyNumberFormat="1" applyFont="1" applyFill="1" applyBorder="1" applyAlignment="1">
      <alignment horizontal="center"/>
    </xf>
    <xf numFmtId="164" fontId="7" fillId="0" borderId="0" xfId="1" applyNumberFormat="1" applyFont="1" applyFill="1" applyBorder="1" applyAlignment="1">
      <alignment horizontal="center"/>
    </xf>
    <xf numFmtId="164" fontId="7" fillId="0" borderId="0" xfId="1" quotePrefix="1" applyNumberFormat="1" applyFont="1" applyFill="1" applyBorder="1" applyAlignment="1">
      <alignment horizontal="center"/>
    </xf>
    <xf numFmtId="164" fontId="11" fillId="0" borderId="0" xfId="1" applyNumberFormat="1" applyFont="1" applyFill="1" applyAlignment="1">
      <alignment horizontal="center"/>
    </xf>
    <xf numFmtId="164" fontId="7" fillId="0" borderId="14" xfId="1" applyNumberFormat="1" applyFont="1" applyFill="1" applyBorder="1"/>
    <xf numFmtId="41" fontId="7" fillId="0" borderId="0" xfId="4604" quotePrefix="1" applyNumberFormat="1" applyFont="1" applyFill="1" applyAlignment="1">
      <alignment horizontal="center"/>
    </xf>
    <xf numFmtId="49" fontId="10" fillId="0" borderId="0" xfId="4604" applyNumberFormat="1" applyFont="1" applyFill="1" applyBorder="1" applyAlignment="1">
      <alignment horizontal="left"/>
    </xf>
    <xf numFmtId="185" fontId="10" fillId="0" borderId="0" xfId="1" applyNumberFormat="1" applyFont="1" applyFill="1" applyBorder="1" applyAlignment="1">
      <alignment horizontal="right"/>
    </xf>
    <xf numFmtId="164" fontId="96" fillId="0" borderId="0" xfId="1" applyNumberFormat="1" applyFont="1" applyFill="1"/>
    <xf numFmtId="164" fontId="7" fillId="0" borderId="0" xfId="1" applyNumberFormat="1" applyFont="1" applyFill="1" applyBorder="1" applyAlignment="1"/>
    <xf numFmtId="164" fontId="7" fillId="0" borderId="0" xfId="1" applyNumberFormat="1" applyFont="1" applyFill="1" applyBorder="1"/>
    <xf numFmtId="186" fontId="7" fillId="0" borderId="0" xfId="1" applyNumberFormat="1" applyFont="1" applyFill="1" applyAlignment="1">
      <alignment horizontal="right"/>
    </xf>
    <xf numFmtId="164" fontId="10" fillId="0" borderId="0" xfId="1" applyNumberFormat="1" applyFont="1" applyFill="1" applyAlignment="1">
      <alignment horizontal="center"/>
    </xf>
    <xf numFmtId="0" fontId="12" fillId="0" borderId="0" xfId="2" applyFont="1"/>
    <xf numFmtId="0" fontId="10" fillId="0" borderId="0" xfId="6" applyFont="1"/>
    <xf numFmtId="0" fontId="7" fillId="0" borderId="0" xfId="6" applyFont="1"/>
    <xf numFmtId="0" fontId="12" fillId="0" borderId="0" xfId="6" applyFont="1"/>
    <xf numFmtId="0" fontId="11" fillId="0" borderId="0" xfId="6" applyFont="1" applyAlignment="1">
      <alignment horizontal="center"/>
    </xf>
    <xf numFmtId="43" fontId="7" fillId="0" borderId="0" xfId="2" applyNumberFormat="1" applyFont="1"/>
    <xf numFmtId="43" fontId="11" fillId="0" borderId="0" xfId="2" applyNumberFormat="1" applyFont="1" applyAlignment="1">
      <alignment horizontal="center"/>
    </xf>
    <xf numFmtId="0" fontId="10" fillId="0" borderId="0" xfId="6" applyFont="1" applyAlignment="1">
      <alignment horizontal="left"/>
    </xf>
    <xf numFmtId="0" fontId="10" fillId="0" borderId="0" xfId="6" applyFont="1" applyAlignment="1">
      <alignment horizontal="center"/>
    </xf>
    <xf numFmtId="0" fontId="11" fillId="0" borderId="0" xfId="2" applyFont="1" applyAlignment="1">
      <alignment horizontal="center"/>
    </xf>
    <xf numFmtId="49" fontId="11" fillId="0" borderId="0" xfId="2" applyNumberFormat="1" applyFont="1" applyAlignment="1">
      <alignment horizontal="center"/>
    </xf>
    <xf numFmtId="49" fontId="11" fillId="0" borderId="0" xfId="2" applyNumberFormat="1" applyFont="1" applyAlignment="1">
      <alignment horizontal="right"/>
    </xf>
    <xf numFmtId="43" fontId="11" fillId="0" borderId="0" xfId="2" applyNumberFormat="1" applyFont="1"/>
    <xf numFmtId="0" fontId="9" fillId="0" borderId="0" xfId="6" applyFont="1" applyAlignment="1">
      <alignment horizontal="left"/>
    </xf>
    <xf numFmtId="164" fontId="7" fillId="0" borderId="0" xfId="6" applyNumberFormat="1" applyFont="1"/>
    <xf numFmtId="0" fontId="9" fillId="0" borderId="0" xfId="6" applyFont="1"/>
    <xf numFmtId="164" fontId="7" fillId="0" borderId="0" xfId="6" applyNumberFormat="1" applyFont="1" applyAlignment="1">
      <alignment horizontal="center"/>
    </xf>
    <xf numFmtId="0" fontId="7" fillId="0" borderId="0" xfId="9" applyFont="1"/>
    <xf numFmtId="0" fontId="11" fillId="0" borderId="0" xfId="6" applyFont="1"/>
    <xf numFmtId="0" fontId="7" fillId="0" borderId="0" xfId="2" applyFont="1"/>
    <xf numFmtId="164" fontId="10" fillId="0" borderId="0" xfId="6" applyNumberFormat="1" applyFont="1"/>
    <xf numFmtId="0" fontId="7" fillId="0" borderId="0" xfId="10" applyFont="1"/>
    <xf numFmtId="0" fontId="7" fillId="0" borderId="0" xfId="6" applyFont="1" applyAlignment="1">
      <alignment horizontal="left" indent="2"/>
    </xf>
    <xf numFmtId="0" fontId="89" fillId="0" borderId="0" xfId="0" applyFont="1"/>
    <xf numFmtId="0" fontId="87" fillId="0" borderId="0" xfId="0" applyFont="1"/>
    <xf numFmtId="0" fontId="11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0" fontId="10" fillId="0" borderId="0" xfId="0" applyFont="1"/>
    <xf numFmtId="164" fontId="96" fillId="0" borderId="0" xfId="0" applyNumberFormat="1" applyFont="1"/>
    <xf numFmtId="0" fontId="12" fillId="0" borderId="0" xfId="0" applyFont="1" applyAlignment="1">
      <alignment wrapText="1"/>
    </xf>
    <xf numFmtId="0" fontId="9" fillId="0" borderId="0" xfId="0" applyFont="1"/>
    <xf numFmtId="164" fontId="87" fillId="0" borderId="0" xfId="0" applyNumberFormat="1" applyFont="1"/>
    <xf numFmtId="164" fontId="95" fillId="0" borderId="0" xfId="0" applyNumberFormat="1" applyFont="1"/>
    <xf numFmtId="0" fontId="87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2" applyFont="1" applyAlignment="1">
      <alignment horizontal="left"/>
    </xf>
    <xf numFmtId="43" fontId="10" fillId="0" borderId="0" xfId="2" applyNumberFormat="1" applyFont="1" applyAlignment="1">
      <alignment horizontal="left"/>
    </xf>
    <xf numFmtId="164" fontId="10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0" fontId="12" fillId="0" borderId="0" xfId="2" applyFont="1" applyAlignment="1">
      <alignment horizontal="left"/>
    </xf>
    <xf numFmtId="43" fontId="10" fillId="0" borderId="0" xfId="0" applyNumberFormat="1" applyFont="1"/>
    <xf numFmtId="0" fontId="11" fillId="0" borderId="0" xfId="2" quotePrefix="1" applyFont="1" applyAlignment="1">
      <alignment horizontal="center"/>
    </xf>
    <xf numFmtId="164" fontId="11" fillId="0" borderId="0" xfId="2" applyNumberFormat="1" applyFont="1" applyAlignment="1">
      <alignment horizontal="center"/>
    </xf>
    <xf numFmtId="0" fontId="10" fillId="0" borderId="0" xfId="2" applyFont="1"/>
    <xf numFmtId="39" fontId="10" fillId="0" borderId="0" xfId="0" applyNumberFormat="1" applyFont="1"/>
    <xf numFmtId="0" fontId="7" fillId="0" borderId="0" xfId="4" applyFont="1"/>
    <xf numFmtId="49" fontId="7" fillId="0" borderId="0" xfId="4" applyNumberFormat="1" applyFont="1"/>
    <xf numFmtId="0" fontId="11" fillId="0" borderId="0" xfId="2" applyFont="1"/>
    <xf numFmtId="164" fontId="7" fillId="0" borderId="0" xfId="2" applyNumberFormat="1" applyFont="1"/>
    <xf numFmtId="168" fontId="10" fillId="0" borderId="0" xfId="5" applyFont="1" applyAlignment="1">
      <alignment horizontal="left"/>
    </xf>
    <xf numFmtId="0" fontId="11" fillId="0" borderId="0" xfId="4" applyFont="1"/>
    <xf numFmtId="43" fontId="11" fillId="0" borderId="0" xfId="4" applyNumberFormat="1" applyFont="1"/>
    <xf numFmtId="37" fontId="7" fillId="0" borderId="0" xfId="4" applyNumberFormat="1" applyFont="1" applyAlignment="1">
      <alignment horizontal="right"/>
    </xf>
    <xf numFmtId="43" fontId="11" fillId="0" borderId="0" xfId="4" applyNumberFormat="1" applyFont="1" applyAlignment="1">
      <alignment horizontal="right"/>
    </xf>
    <xf numFmtId="0" fontId="10" fillId="0" borderId="0" xfId="4" applyFont="1"/>
    <xf numFmtId="0" fontId="10" fillId="0" borderId="0" xfId="2" quotePrefix="1" applyFont="1" applyAlignment="1">
      <alignment horizontal="left" indent="1"/>
    </xf>
    <xf numFmtId="43" fontId="11" fillId="0" borderId="0" xfId="2" applyNumberFormat="1" applyFont="1" applyAlignment="1">
      <alignment horizontal="right"/>
    </xf>
    <xf numFmtId="43" fontId="9" fillId="0" borderId="0" xfId="2" applyNumberFormat="1" applyFont="1" applyAlignment="1">
      <alignment horizontal="right"/>
    </xf>
    <xf numFmtId="164" fontId="10" fillId="0" borderId="11" xfId="1" applyNumberFormat="1" applyFont="1" applyFill="1" applyBorder="1" applyAlignment="1">
      <alignment horizontal="right"/>
    </xf>
    <xf numFmtId="0" fontId="10" fillId="0" borderId="0" xfId="17" applyFont="1" applyAlignment="1">
      <alignment horizontal="left" vertical="center"/>
    </xf>
    <xf numFmtId="186" fontId="11" fillId="0" borderId="0" xfId="2" applyNumberFormat="1" applyFont="1" applyAlignment="1">
      <alignment horizontal="right"/>
    </xf>
    <xf numFmtId="186" fontId="11" fillId="0" borderId="0" xfId="2" applyNumberFormat="1" applyFont="1" applyAlignment="1">
      <alignment horizontal="center"/>
    </xf>
    <xf numFmtId="0" fontId="9" fillId="0" borderId="0" xfId="2" applyFont="1"/>
    <xf numFmtId="43" fontId="9" fillId="0" borderId="0" xfId="2" applyNumberFormat="1" applyFont="1"/>
    <xf numFmtId="164" fontId="9" fillId="0" borderId="0" xfId="2" applyNumberFormat="1" applyFont="1"/>
    <xf numFmtId="43" fontId="10" fillId="0" borderId="0" xfId="0" applyNumberFormat="1" applyFont="1" applyAlignment="1">
      <alignment horizontal="center"/>
    </xf>
    <xf numFmtId="43" fontId="7" fillId="0" borderId="0" xfId="0" applyNumberFormat="1" applyFont="1" applyAlignment="1">
      <alignment horizontal="center"/>
    </xf>
    <xf numFmtId="0" fontId="10" fillId="0" borderId="0" xfId="2" applyFont="1" applyAlignment="1">
      <alignment horizontal="right"/>
    </xf>
    <xf numFmtId="0" fontId="86" fillId="0" borderId="0" xfId="2" applyFont="1" applyAlignment="1">
      <alignment horizontal="left"/>
    </xf>
    <xf numFmtId="0" fontId="9" fillId="0" borderId="0" xfId="2" applyFont="1" applyAlignment="1">
      <alignment horizontal="left"/>
    </xf>
    <xf numFmtId="43" fontId="88" fillId="0" borderId="0" xfId="2" applyNumberFormat="1" applyFont="1" applyAlignment="1">
      <alignment horizontal="center"/>
    </xf>
    <xf numFmtId="164" fontId="88" fillId="0" borderId="0" xfId="2" applyNumberFormat="1" applyFont="1" applyAlignment="1">
      <alignment horizontal="center"/>
    </xf>
    <xf numFmtId="0" fontId="11" fillId="0" borderId="0" xfId="2" applyFont="1" applyAlignment="1">
      <alignment horizontal="center" vertical="center"/>
    </xf>
    <xf numFmtId="43" fontId="7" fillId="0" borderId="0" xfId="2" applyNumberFormat="1" applyFont="1" applyAlignment="1">
      <alignment vertical="center"/>
    </xf>
    <xf numFmtId="0" fontId="7" fillId="0" borderId="0" xfId="2" applyFont="1" applyAlignment="1">
      <alignment vertical="center"/>
    </xf>
    <xf numFmtId="0" fontId="7" fillId="0" borderId="0" xfId="0" applyFont="1" applyAlignment="1">
      <alignment horizontal="left" wrapText="1"/>
    </xf>
    <xf numFmtId="164" fontId="94" fillId="0" borderId="0" xfId="2" applyNumberFormat="1" applyFont="1" applyAlignment="1">
      <alignment horizontal="center"/>
    </xf>
    <xf numFmtId="164" fontId="7" fillId="0" borderId="13" xfId="1" applyNumberFormat="1" applyFont="1" applyFill="1" applyBorder="1" applyAlignment="1">
      <alignment horizontal="right"/>
    </xf>
    <xf numFmtId="41" fontId="7" fillId="0" borderId="0" xfId="1" applyNumberFormat="1" applyFont="1" applyFill="1" applyAlignment="1">
      <alignment horizontal="right"/>
    </xf>
    <xf numFmtId="41" fontId="7" fillId="0" borderId="10" xfId="1" applyNumberFormat="1" applyFont="1" applyFill="1" applyBorder="1" applyAlignment="1">
      <alignment horizontal="right"/>
    </xf>
    <xf numFmtId="164" fontId="7" fillId="0" borderId="12" xfId="1" applyNumberFormat="1" applyFont="1" applyFill="1" applyBorder="1" applyAlignment="1">
      <alignment horizontal="right"/>
    </xf>
    <xf numFmtId="43" fontId="98" fillId="85" borderId="0" xfId="1" applyFont="1" applyFill="1" applyAlignment="1">
      <alignment vertical="center"/>
    </xf>
    <xf numFmtId="43" fontId="99" fillId="85" borderId="0" xfId="1" applyFont="1" applyFill="1" applyAlignment="1">
      <alignment vertical="center"/>
    </xf>
    <xf numFmtId="41" fontId="7" fillId="0" borderId="0" xfId="2" applyNumberFormat="1" applyFont="1" applyAlignment="1">
      <alignment horizontal="center"/>
    </xf>
    <xf numFmtId="41" fontId="90" fillId="0" borderId="0" xfId="1" applyNumberFormat="1" applyFont="1" applyFill="1" applyAlignment="1">
      <alignment horizontal="right"/>
    </xf>
    <xf numFmtId="41" fontId="90" fillId="0" borderId="0" xfId="1" applyNumberFormat="1" applyFont="1" applyFill="1" applyBorder="1" applyAlignment="1">
      <alignment horizontal="right"/>
    </xf>
    <xf numFmtId="164" fontId="11" fillId="0" borderId="0" xfId="1" applyNumberFormat="1" applyFont="1" applyFill="1" applyAlignment="1">
      <alignment horizontal="right"/>
    </xf>
    <xf numFmtId="164" fontId="11" fillId="0" borderId="0" xfId="1" applyNumberFormat="1" applyFont="1" applyFill="1" applyBorder="1" applyAlignment="1">
      <alignment horizontal="right"/>
    </xf>
    <xf numFmtId="186" fontId="10" fillId="0" borderId="12" xfId="1" applyNumberFormat="1" applyFont="1" applyFill="1" applyBorder="1" applyAlignment="1">
      <alignment horizontal="right"/>
    </xf>
    <xf numFmtId="43" fontId="7" fillId="0" borderId="0" xfId="1" applyFont="1" applyAlignment="1">
      <alignment horizontal="center"/>
    </xf>
    <xf numFmtId="43" fontId="10" fillId="0" borderId="0" xfId="0" applyNumberFormat="1" applyFont="1" applyAlignment="1">
      <alignment horizontal="center"/>
    </xf>
    <xf numFmtId="164" fontId="10" fillId="0" borderId="0" xfId="1" applyNumberFormat="1" applyFont="1" applyFill="1" applyAlignment="1">
      <alignment horizontal="center"/>
    </xf>
    <xf numFmtId="43" fontId="11" fillId="0" borderId="0" xfId="2" applyNumberFormat="1" applyFont="1" applyAlignment="1">
      <alignment horizontal="center"/>
    </xf>
    <xf numFmtId="43" fontId="7" fillId="0" borderId="0" xfId="0" applyNumberFormat="1" applyFont="1" applyAlignment="1">
      <alignment horizontal="center"/>
    </xf>
    <xf numFmtId="15" fontId="7" fillId="0" borderId="0" xfId="4604" quotePrefix="1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4605">
    <cellStyle name="_Column1" xfId="21" xr:uid="{BE23C862-2E13-4AB2-A2C6-E1D6BE49B8FB}"/>
    <cellStyle name="_Column1 2" xfId="22" xr:uid="{98689463-3258-4C11-AC06-29306E4F4B41}"/>
    <cellStyle name="_Column1 2 2" xfId="23" xr:uid="{D0F1E8BB-F8CB-44FF-B246-8ACF76507F07}"/>
    <cellStyle name="_Column1 3" xfId="24" xr:uid="{B0681925-5EA3-49AF-B77C-F7F9155D4DC2}"/>
    <cellStyle name="_Column1_38.AdminRelated (M)" xfId="25" xr:uid="{45C79AD0-4817-4FEF-9C78-0FBE8A859907}"/>
    <cellStyle name="_Column1_38.AdminRelated (M) 2" xfId="26" xr:uid="{2FD262B0-7B16-434F-A46C-F89744167FD8}"/>
    <cellStyle name="_Column1_38.AdminRelated (M)_38.AdminRelated (M)" xfId="27" xr:uid="{75B55908-5F30-4DBC-B6A2-B2B5D7A276CD}"/>
    <cellStyle name="_Column1_38.AdminRelated (M)_38.AdminRelated (M) 2" xfId="28" xr:uid="{62A8A380-9A21-48DB-B80A-10ED478F3CC2}"/>
    <cellStyle name="_Column1_38.AdminRelated (M)_4.CEConso" xfId="29" xr:uid="{2EA99E39-8F8D-46DA-88B5-0CE434933AA8}"/>
    <cellStyle name="_Column1_38.AdminRelated (M)_4.CEConso 2" xfId="30" xr:uid="{B28DA139-0CC0-4D0D-98CC-BF769339FE97}"/>
    <cellStyle name="_Column1_38.AdminRelated (M)_4.CEConso_Final 22.1.10" xfId="31" xr:uid="{93906F02-1EA3-4817-AACF-5AF6A4A866E5}"/>
    <cellStyle name="_Column1_38.AdminRelated (M)_4.CEConso_Final 22.1.10 2" xfId="32" xr:uid="{9995F5EF-2D88-481F-ADE7-61D5E9862143}"/>
    <cellStyle name="_Column1_38.AdminRelated (M)_7.EBITDA" xfId="33" xr:uid="{7BA2D265-68DD-4FAD-9C9B-2FE1FBA2D76C}"/>
    <cellStyle name="_Column1_38.AdminRelated (M)_7.EBITDA 2" xfId="34" xr:uid="{57AC59FC-087B-4190-85E2-A944898492CC}"/>
    <cellStyle name="_Column1_38.AdminRelated (M)_8. Cash" xfId="35" xr:uid="{2B8842B9-0DD3-4779-B945-7DAFC2F003B5}"/>
    <cellStyle name="_Column1_38.AdminRelated (M)_8. Cash 2" xfId="36" xr:uid="{D41B5D86-063F-4A93-B0A9-C7B1165E5615}"/>
    <cellStyle name="_Column1_38.AdminRelated (M)_Interest Rate Risk" xfId="37" xr:uid="{19BBF82A-2142-4CF5-AD0D-F0B988054D03}"/>
    <cellStyle name="_Column1_38.AdminRelated (M)_Interest Rate Risk 2" xfId="38" xr:uid="{0BC6B3E7-06BC-4A6B-813F-B4E6A6FA7061}"/>
    <cellStyle name="_Column1_38.AdminRelated (M)_PTT for cash flow Dec 09_mjing" xfId="39" xr:uid="{EFCCC8D0-5633-4D55-940B-A828E59C2B6B}"/>
    <cellStyle name="_Column1_38.AdminRelated (M)_PTT for cash flow Dec 09_mjing 2" xfId="40" xr:uid="{793570CC-26B2-473D-9A66-1AD643B07CB9}"/>
    <cellStyle name="_Column1_38.AdminRelated (M)_PTT Reports_30.11.10" xfId="41" xr:uid="{940ABF97-9243-4003-A9CB-A04EE41B80F7}"/>
    <cellStyle name="_Column1_38.AdminRelated (M)_PTT Reports_30.11.10 2" xfId="42" xr:uid="{6E7B3BAC-CBE9-4D5E-A27F-114C0A1F9693}"/>
    <cellStyle name="_Column1_38.AdminRelated (M)_Sheet1" xfId="43" xr:uid="{0FCC6FB8-8713-402A-94E8-3E91F2739DEA}"/>
    <cellStyle name="_Column1_38.AdminRelated (M)_Sheet1 2" xfId="44" xr:uid="{B157053E-1DDA-45F6-8153-4A432588712C}"/>
    <cellStyle name="_Column1_Cognis_Conso_Dec 06" xfId="45" xr:uid="{7E3B1A9D-BD4E-4135-88D6-58442B85BA7C}"/>
    <cellStyle name="_Column1_Cognis_Conso_Dec 06 2" xfId="46" xr:uid="{E9260E65-E974-4D10-9559-2AF01DC8CBE1}"/>
    <cellStyle name="_Column1_Cognis_Conso_Dec 06_38.AdminRelated (M)" xfId="47" xr:uid="{1FE04C6F-7252-4EB1-82FD-1BA63F6A9845}"/>
    <cellStyle name="_Column1_Cognis_Conso_Dec 06_38.AdminRelated (M) 2" xfId="48" xr:uid="{A2BBC87C-EC9B-4BA8-8F36-CE2779596292}"/>
    <cellStyle name="_Column1_Cognis_Conso_Dec 06_4.CEConso" xfId="49" xr:uid="{5AB155F3-513F-4F09-B513-F2D1E056288B}"/>
    <cellStyle name="_Column1_Cognis_Conso_Dec 06_4.CEConso 2" xfId="50" xr:uid="{5DA8CD84-D47A-4EE9-B457-3D57665CA8D6}"/>
    <cellStyle name="_Column1_Cognis_Conso_Dec 06_4.CEConso_Final 22.1.10" xfId="51" xr:uid="{33EA502F-BE2D-4173-A822-7F4D25B1A2CC}"/>
    <cellStyle name="_Column1_Cognis_Conso_Dec 06_4.CEConso_Final 22.1.10 2" xfId="52" xr:uid="{17325C16-6061-4892-AEFF-CEF3151B9806}"/>
    <cellStyle name="_Column1_Cognis_Conso_Dec 06_7.EBITDA" xfId="53" xr:uid="{8EC48344-8440-40EA-BA42-495187DA2CD4}"/>
    <cellStyle name="_Column1_Cognis_Conso_Dec 06_7.EBITDA 2" xfId="54" xr:uid="{7AD4FC01-D88E-4219-8A3A-5578AFC5B2B2}"/>
    <cellStyle name="_Column1_Cognis_Conso_Dec 06_8. Cash" xfId="55" xr:uid="{FD1A1CB8-5472-4216-9FCD-DB0E8CEF02E0}"/>
    <cellStyle name="_Column1_Cognis_Conso_Dec 06_8. Cash 2" xfId="56" xr:uid="{4E8F356E-B63A-4659-A9D9-96CFE750BDFB}"/>
    <cellStyle name="_Column1_Cognis_Conso_Dec 06_Interest Rate Risk" xfId="57" xr:uid="{F31DEA58-ED2C-43C0-8D33-0F7A04350052}"/>
    <cellStyle name="_Column1_Cognis_Conso_Dec 06_Interest Rate Risk 2" xfId="58" xr:uid="{692E98DE-DBD8-4F6E-9474-9467C3508D26}"/>
    <cellStyle name="_Column1_Cognis_Conso_Dec 06_PTT for cash flow Dec 09_mjing" xfId="59" xr:uid="{B31EF39D-43E6-4F22-AE17-3CF094884B98}"/>
    <cellStyle name="_Column1_Cognis_Conso_Dec 06_PTT for cash flow Dec 09_mjing 2" xfId="60" xr:uid="{7D141930-5730-439B-978C-A9ACF28B771E}"/>
    <cellStyle name="_Column1_Cognis_Conso_Dec 06_PTT Reports_30.11.10" xfId="61" xr:uid="{25CAD63B-26AC-499F-9145-AA6DA9C831E6}"/>
    <cellStyle name="_Column1_Cognis_Conso_Dec 06_PTT Reports_30.11.10 2" xfId="62" xr:uid="{6B0D136A-B43F-4E42-BC18-2EA9B761AC8C}"/>
    <cellStyle name="_Column1_Cognis_Conso_Dec 06_Sheet1" xfId="63" xr:uid="{DF9A1A2F-E3FE-4382-9109-C1B174C38129}"/>
    <cellStyle name="_Column1_Cognis_Conso_Dec 06_Sheet1 2" xfId="64" xr:uid="{98C220DF-06D3-4631-AD3C-4C89CBAC7656}"/>
    <cellStyle name="_Column1_COM Consol BS and PL 31 Dec 2006_KSY" xfId="65" xr:uid="{73A4FD96-7A7D-42CF-8B48-F8E2C9CAD81D}"/>
    <cellStyle name="_Column1_COM Consol BS and PL 31 Dec 2006_KSY 2" xfId="66" xr:uid="{8FF8DC71-B14E-4AC6-9775-8C96A6B1A535}"/>
    <cellStyle name="_Column1_COM Consol BS and PL 31 Dec 2006_KSY 2 2" xfId="67" xr:uid="{E03E1826-3808-4232-8C97-8862B61264C6}"/>
    <cellStyle name="_Column1_COM Consol BS and PL 31 Dec 2006_KSY 3" xfId="68" xr:uid="{7CD8F072-19DC-44B1-BC47-A67DF78D0877}"/>
    <cellStyle name="_Column1_Commitments Note" xfId="69" xr:uid="{2ED9B7E9-E3FE-4D13-84CC-3534D1986B68}"/>
    <cellStyle name="_Column1_Commitments Note 2" xfId="70" xr:uid="{1C915E77-297F-4C02-8FC1-1B38183BC988}"/>
    <cellStyle name="_Column1_Commitments Note 2 2" xfId="71" xr:uid="{29B19073-D1DA-4550-A0B7-931EC1B0C4F1}"/>
    <cellStyle name="_Column1_Commitments Note 3" xfId="72" xr:uid="{819185AA-F17C-4BEA-8797-A025F4A8D619}"/>
    <cellStyle name="_Column1_Copy of PTT(amended by Janice on CFS)llatest1" xfId="73" xr:uid="{845CA790-D7D5-4221-9094-3D0033C2D9DA}"/>
    <cellStyle name="_Column1_Copy of PTT(amended by Janice on CFS)llatest1 2" xfId="74" xr:uid="{ACFA965A-713C-491D-94D1-A3521EBD9597}"/>
    <cellStyle name="_Column1_Copy of PTT(amended by Janice on CFS)llatest1 2 2" xfId="75" xr:uid="{D0CE0DA0-2227-48E6-892F-E2C409041E3B}"/>
    <cellStyle name="_Column1_Copy of PTT(amended by Janice on CFS)llatest1 3" xfId="76" xr:uid="{FB7E0467-1935-4F1C-A9F4-D39B53B4DC18}"/>
    <cellStyle name="_Column1_Copy of PTT(amended by Janice on CFS)llatest1_38.AdminRelated (M)" xfId="77" xr:uid="{D86A63C8-BB4D-4ABD-A330-ED0BE5E28A4F}"/>
    <cellStyle name="_Column1_Copy of PTT(amended by Janice on CFS)llatest1_38.AdminRelated (M) 2" xfId="78" xr:uid="{5CB61136-FE2A-4F6A-8E2C-85337FFF92E8}"/>
    <cellStyle name="_Column1_Copy of PTT(amended by Janice on CFS)llatest1_38.AdminRelated (M) 2 2" xfId="79" xr:uid="{76A294B8-0B88-437C-BD56-3C69DFF02274}"/>
    <cellStyle name="_Column1_Copy of PTT(amended by Janice on CFS)llatest1_38.AdminRelated (M) 3" xfId="80" xr:uid="{429D2776-5CD8-44E5-981C-EF8CF31A5511}"/>
    <cellStyle name="_Column1_Copy of PTT(amended by Janice on CFS)llatest1_38.AdminRelated (M)_1" xfId="81" xr:uid="{A36B8F0B-52C2-4F5A-936A-38D233F644E4}"/>
    <cellStyle name="_Column1_Copy of PTT(amended by Janice on CFS)llatest1_38.AdminRelated (M)_1 2" xfId="82" xr:uid="{04B92D86-4A01-45AC-88CF-5E45297531FB}"/>
    <cellStyle name="_Column1_Copy of PTT(amended by Janice on CFS)llatest1_38.AdminRelated (M)_1 2 2" xfId="83" xr:uid="{40BAD5B6-D461-4BDC-B242-F00D02C585CF}"/>
    <cellStyle name="_Column1_Copy of PTT(amended by Janice on CFS)llatest1_38.AdminRelated (M)_1 3" xfId="84" xr:uid="{F710218D-B3A7-4B6D-9E84-2696BB4D1B09}"/>
    <cellStyle name="_Column1_Copy of PTT(amended by Janice on CFS)llatest1_38.AdminRelated (M)_PTT Reports_30.11.10" xfId="85" xr:uid="{26BD9CA0-99AD-4748-A874-9AD3D0642561}"/>
    <cellStyle name="_Column1_Copy of PTT(amended by Janice on CFS)llatest1_38.AdminRelated (M)_PTT Reports_30.11.10 2" xfId="86" xr:uid="{81661ABD-C7EA-4E1D-987F-CC91CD7F8CE3}"/>
    <cellStyle name="_Column1_Copy of PTT(amended by Janice on CFS)llatest1_38.AdminRelated (M)_PTT Reports_30.11.10 2 2" xfId="87" xr:uid="{84B6B3FE-CEAD-44F6-88D5-4CE24EFCC133}"/>
    <cellStyle name="_Column1_Copy of PTT(amended by Janice on CFS)llatest1_38.AdminRelated (M)_PTT Reports_30.11.10 3" xfId="88" xr:uid="{4435E17C-9293-4657-BDA2-95834048E48E}"/>
    <cellStyle name="_Column1_Copy of PTT(amended by Janice on CFS)llatest1_38.AdminRelated (M)_Sheet1" xfId="89" xr:uid="{B528DDE3-FA36-45E2-B59F-5A3E49CD7817}"/>
    <cellStyle name="_Column1_Copy of PTT(amended by Janice on CFS)llatest1_38.AdminRelated (M)_Sheet1 2" xfId="90" xr:uid="{8ECA5BF1-6B4E-4895-8CFC-7C668A12C6C6}"/>
    <cellStyle name="_Column1_Copy of PTT(amended by Janice on CFS)llatest1_38.AdminRelated (M)_Sheet1 2 2" xfId="91" xr:uid="{240F8924-291C-4E41-B122-3F8DE0754932}"/>
    <cellStyle name="_Column1_Copy of PTT(amended by Janice on CFS)llatest1_38.AdminRelated (M)_Sheet1 3" xfId="92" xr:uid="{751BADF1-11E6-4E42-984C-AD7A50A0FC52}"/>
    <cellStyle name="_Column1_Copy of PTT(amended by Janice on CFS)llatest1_4.CEConso" xfId="93" xr:uid="{FDBAC39E-2144-4082-953B-E6B0F67C4706}"/>
    <cellStyle name="_Column1_Copy of PTT(amended by Janice on CFS)llatest1_4.CEConso 2" xfId="94" xr:uid="{F5E07E37-9F98-4EC9-A530-77F70957C331}"/>
    <cellStyle name="_Column1_Copy of PTT(amended by Janice on CFS)llatest1_4.CEConso 2 2" xfId="95" xr:uid="{BDB62F92-C522-4691-B6D2-B46022B78BE1}"/>
    <cellStyle name="_Column1_Copy of PTT(amended by Janice on CFS)llatest1_4.CEConso 3" xfId="96" xr:uid="{DDF23E7C-E040-46DF-B57B-AFA1114BF650}"/>
    <cellStyle name="_Column1_Copy of PTT(amended by Janice on CFS)llatest1_4.CEConso_4.CEConso_Final" xfId="97" xr:uid="{ACAB7F13-EC9C-455B-8AAF-0CBBA136BFCF}"/>
    <cellStyle name="_Column1_Copy of PTT(amended by Janice on CFS)llatest1_4.CEConso_4.CEConso_Final 2" xfId="98" xr:uid="{105E32FD-E60F-4EDE-B4BA-C3466F039FDF}"/>
    <cellStyle name="_Column1_Copy of PTT(amended by Janice on CFS)llatest1_4.CEConso_4.CEConso_Final 2 2" xfId="99" xr:uid="{379938CE-E918-4E78-9AD6-4CE69DA50B04}"/>
    <cellStyle name="_Column1_Copy of PTT(amended by Janice on CFS)llatest1_4.CEConso_4.CEConso_Final 3" xfId="100" xr:uid="{7D9D5763-8C01-49B8-8DB1-AE105ABE4B52}"/>
    <cellStyle name="_Column1_Copy of PTT(amended by Janice on CFS)llatest1_4.CEConso_Final" xfId="101" xr:uid="{9FFC4B09-7840-450C-949F-D2B369E6E15F}"/>
    <cellStyle name="_Column1_Copy of PTT(amended by Janice on CFS)llatest1_4.CEConso_Final 2" xfId="102" xr:uid="{E95D8D64-96B3-477B-892D-B7F33DD08603}"/>
    <cellStyle name="_Column1_Copy of PTT(amended by Janice on CFS)llatest1_4.CEConso_Final 2 2" xfId="103" xr:uid="{5CD96569-BDEB-40D3-AF77-147E6BB471E8}"/>
    <cellStyle name="_Column1_Copy of PTT(amended by Janice on CFS)llatest1_4.CEConso_Final 22.1.10" xfId="104" xr:uid="{178497D6-B8FE-4993-AC64-14103BCB8E17}"/>
    <cellStyle name="_Column1_Copy of PTT(amended by Janice on CFS)llatest1_4.CEConso_Final 22.1.10 2" xfId="105" xr:uid="{B3060A17-A67D-4F09-AB5A-DF94443618E1}"/>
    <cellStyle name="_Column1_Copy of PTT(amended by Janice on CFS)llatest1_4.CEConso_Final 22.1.10 2 2" xfId="106" xr:uid="{8A6A68D0-67A0-4235-91EA-34089C1E4C7C}"/>
    <cellStyle name="_Column1_Copy of PTT(amended by Janice on CFS)llatest1_4.CEConso_Final 22.1.10 3" xfId="107" xr:uid="{4137A618-851B-4A87-80E2-68B629B401BC}"/>
    <cellStyle name="_Column1_Copy of PTT(amended by Janice on CFS)llatest1_4.CEConso_Final 22.1.10_PTT Reports_30.11.10" xfId="108" xr:uid="{261D01FF-B1CC-4C76-96C1-2ACE2B2E32E9}"/>
    <cellStyle name="_Column1_Copy of PTT(amended by Janice on CFS)llatest1_4.CEConso_Final 22.1.10_PTT Reports_30.11.10 2" xfId="109" xr:uid="{024400B7-1279-4C09-A3EF-00B296E4426D}"/>
    <cellStyle name="_Column1_Copy of PTT(amended by Janice on CFS)llatest1_4.CEConso_Final 22.1.10_PTT Reports_30.11.10 2 2" xfId="110" xr:uid="{0F53E99D-098D-46CD-AF7D-F825A6FC286E}"/>
    <cellStyle name="_Column1_Copy of PTT(amended by Janice on CFS)llatest1_4.CEConso_Final 22.1.10_PTT Reports_30.11.10 3" xfId="111" xr:uid="{DEE670AE-A581-4F56-A497-F150D2808935}"/>
    <cellStyle name="_Column1_Copy of PTT(amended by Janice on CFS)llatest1_4.CEConso_Final 3" xfId="112" xr:uid="{7E463B73-29BD-4317-88D8-9F8CAA071228}"/>
    <cellStyle name="_Column1_Copy of PTT(amended by Janice on CFS)llatest1_4.CEConso_Final 4" xfId="113" xr:uid="{007C03F0-2641-467A-8AC0-9D8CA3C378DE}"/>
    <cellStyle name="_Column1_Copy of PTT(amended by Janice on CFS)llatest1_4.CEConso_Sheet1" xfId="114" xr:uid="{41F36218-7A87-41AF-BCC1-39318BC30F13}"/>
    <cellStyle name="_Column1_Copy of PTT(amended by Janice on CFS)llatest1_4.CEConso_Sheet1 2" xfId="115" xr:uid="{F45BE112-D050-4ACE-8F73-D3DB47D95C95}"/>
    <cellStyle name="_Column1_Copy of PTT(amended by Janice on CFS)llatest1_4.CEConso_Sheet1 2 2" xfId="116" xr:uid="{D0C0F816-0351-4950-BDD2-49B65CB00D65}"/>
    <cellStyle name="_Column1_Copy of PTT(amended by Janice on CFS)llatest1_4.CEConso_Sheet1 3" xfId="117" xr:uid="{3ECB4FC1-F16F-4568-8366-25B85394289A}"/>
    <cellStyle name="_Column1_Copy of PTT(amended by Janice on CFS)llatest1_7.EBITDA" xfId="118" xr:uid="{F6F35113-DCAF-47BF-A3F0-1257487B019A}"/>
    <cellStyle name="_Column1_Copy of PTT(amended by Janice on CFS)llatest1_7.EBITDA 2" xfId="119" xr:uid="{A25E6285-E36B-4851-B190-AD105BD47D48}"/>
    <cellStyle name="_Column1_Copy of PTT(amended by Janice on CFS)llatest1_7.EBITDA 2 2" xfId="120" xr:uid="{11FEB983-B138-411A-92FE-B0574C4013B5}"/>
    <cellStyle name="_Column1_Copy of PTT(amended by Janice on CFS)llatest1_7.EBITDA 3" xfId="121" xr:uid="{12729E49-0B72-4201-B8B4-013A7820D6B3}"/>
    <cellStyle name="_Column1_Copy of PTT(amended by Janice on CFS)llatest1_7.EBITDA_PTT Reports_30.11.10" xfId="122" xr:uid="{6D3D1B33-2850-437A-9984-D47494290BDE}"/>
    <cellStyle name="_Column1_Copy of PTT(amended by Janice on CFS)llatest1_7.EBITDA_PTT Reports_30.11.10 2" xfId="123" xr:uid="{57C44CFF-9B69-4BE7-B2C2-1E7919F5A567}"/>
    <cellStyle name="_Column1_Copy of PTT(amended by Janice on CFS)llatest1_7.EBITDA_PTT Reports_30.11.10 2 2" xfId="124" xr:uid="{EDD10E02-6646-4944-BA81-C83910E60245}"/>
    <cellStyle name="_Column1_Copy of PTT(amended by Janice on CFS)llatest1_7.EBITDA_PTT Reports_30.11.10 3" xfId="125" xr:uid="{DE75BA56-47F8-4972-AAAD-E4F463BF8A07}"/>
    <cellStyle name="_Column1_Copy of PTT(amended by Janice on CFS)llatest1_7.EBITDA_Sheet1" xfId="126" xr:uid="{4CBC6BA4-10B3-4410-B058-E507663D882A}"/>
    <cellStyle name="_Column1_Copy of PTT(amended by Janice on CFS)llatest1_7.EBITDA_Sheet1 2" xfId="127" xr:uid="{E4DC3600-ADC1-4F2E-AA71-D4DAB0A20F78}"/>
    <cellStyle name="_Column1_Copy of PTT(amended by Janice on CFS)llatest1_7.EBITDA_Sheet1 2 2" xfId="128" xr:uid="{98BF8C4C-BEA1-4BA0-9416-B4864E14CDC6}"/>
    <cellStyle name="_Column1_Copy of PTT(amended by Janice on CFS)llatest1_7.EBITDA_Sheet1 3" xfId="129" xr:uid="{3C23DF95-7EC9-45A3-91A2-C3B6CFF8E259}"/>
    <cellStyle name="_Column1_Copy of PTT(amended by Janice on CFS)llatest1_PTT for cash flow Dec 09_mjing" xfId="130" xr:uid="{29C97D7B-32AB-404D-8D2F-05F72FD40D3A}"/>
    <cellStyle name="_Column1_Copy of PTT(amended by Janice on CFS)llatest1_PTT for cash flow Dec 09_mjing 2" xfId="131" xr:uid="{5DFC6C6F-3FBF-40B7-BE03-C1C5554B0CF3}"/>
    <cellStyle name="_Column1_Copy of PTT(amended by Janice on CFS)llatest1_PTT for cash flow Dec 09_mjing 2 2" xfId="132" xr:uid="{080534C4-097A-403C-8378-F9A8CC703924}"/>
    <cellStyle name="_Column1_Copy of PTT(amended by Janice on CFS)llatest1_PTT for cash flow Dec 09_mjing 3" xfId="133" xr:uid="{73A1FABD-2D81-49A4-A80F-572A936C34D4}"/>
    <cellStyle name="_Column1_Copy of PTT(amended by Janice on CFS)llatest1_PTT for cash flow Dec 09_mjing_PTT Reports_30.11.10" xfId="134" xr:uid="{978AB891-1F29-4113-85A3-3D534777CC4F}"/>
    <cellStyle name="_Column1_Copy of PTT(amended by Janice on CFS)llatest1_PTT for cash flow Dec 09_mjing_PTT Reports_30.11.10 2" xfId="135" xr:uid="{6A6A004C-D40C-4B19-A0F6-838077FF15A5}"/>
    <cellStyle name="_Column1_Copy of PTT(amended by Janice on CFS)llatest1_PTT for cash flow Dec 09_mjing_PTT Reports_30.11.10 2 2" xfId="136" xr:uid="{3573BDED-340B-4B95-9E59-CC606D0523B4}"/>
    <cellStyle name="_Column1_Copy of PTT(amended by Janice on CFS)llatest1_PTT for cash flow Dec 09_mjing_PTT Reports_30.11.10 3" xfId="137" xr:uid="{80605D3E-C883-40B3-8C27-26F6812A3FFD}"/>
    <cellStyle name="_Column1_Copy of PTT(amended by Janice on CFS)llatest1_PTT for cash flow Dec 09_mjing_Sheet1" xfId="138" xr:uid="{F4400050-C046-466B-8D0B-5CCA7F943788}"/>
    <cellStyle name="_Column1_Copy of PTT(amended by Janice on CFS)llatest1_PTT for cash flow Dec 09_mjing_Sheet1 2" xfId="139" xr:uid="{69BABDDD-A4B0-4084-8358-AC3CD1A61D2E}"/>
    <cellStyle name="_Column1_Copy of PTT(amended by Janice on CFS)llatest1_PTT for cash flow Dec 09_mjing_Sheet1 2 2" xfId="140" xr:uid="{3597A4DF-AA0F-4FEC-A21C-9D0E0A62E93D}"/>
    <cellStyle name="_Column1_Copy of PTT(amended by Janice on CFS)llatest1_PTT for cash flow Dec 09_mjing_Sheet1 3" xfId="141" xr:uid="{1BC6BC36-8B7E-4554-8C48-DA5CA34BFDBB}"/>
    <cellStyle name="_Column1_Copy of PTT(amended by Janice on CFS)llatest1_PTT Reports_30.11.10" xfId="142" xr:uid="{251D29E0-E5DD-465A-86C4-431124C1F23D}"/>
    <cellStyle name="_Column1_Copy of PTT(amended by Janice on CFS)llatest1_PTT Reports_30.11.10 2" xfId="143" xr:uid="{9342F014-37F2-4021-B3EA-CE00DA32264B}"/>
    <cellStyle name="_Column1_Copy of PTT(amended by Janice on CFS)llatest1_PTT Reports_30.11.10 2 2" xfId="144" xr:uid="{B5291708-32DA-46FC-8E5B-30ACBB92E2D0}"/>
    <cellStyle name="_Column1_Copy of PTT(amended by Janice on CFS)llatest1_PTT Reports_30.11.10 3" xfId="145" xr:uid="{0992853E-D1E0-440A-A3B0-192949448BBF}"/>
    <cellStyle name="_Column1_Deferred Tax 31.12.2008" xfId="146" xr:uid="{FDB40136-A74A-4F47-B3FA-78C8865B451A}"/>
    <cellStyle name="_Column1_Deferred Tax 31.12.2008 2" xfId="147" xr:uid="{5F5A8309-203B-4DE7-94F9-C6A9A0FC850A}"/>
    <cellStyle name="_Column1_Deferred Tax 31.12.2008 2 2" xfId="148" xr:uid="{AFCDCC0D-71EF-427B-A73C-1E5C7ABE40E0}"/>
    <cellStyle name="_Column1_Deferred Tax 31.12.2008 3" xfId="149" xr:uid="{A803725C-4FD7-4D82-835A-595D303CC89F}"/>
    <cellStyle name="_Column1_Deferred Tax Note_July 2009" xfId="150" xr:uid="{D796B3DE-8A6C-4231-9E09-61B3B934A5EF}"/>
    <cellStyle name="_Column1_Deferred Tax Note_July 2009 2" xfId="151" xr:uid="{22A6C253-F980-4CDB-BA72-B0A74F0119C4}"/>
    <cellStyle name="_Column1_Deferred Tax Note_July 2009_7.EBITDA" xfId="152" xr:uid="{35AF2D63-0923-4086-A0AD-B80A6D77DB21}"/>
    <cellStyle name="_Column1_Deferred Tax Note_July 2009_7.EBITDA 2" xfId="153" xr:uid="{CC40AB85-3E9A-45F9-9953-2E9171273115}"/>
    <cellStyle name="_Column1_Deferred Tax Note_July 2009_8. Cash" xfId="154" xr:uid="{E568AA96-6207-48A4-8E9D-02A4167E08DF}"/>
    <cellStyle name="_Column1_Deferred Tax Note_July 2009_8. Cash 2" xfId="155" xr:uid="{DFE75B42-B3B9-488B-8CC4-3C736D37F9B1}"/>
    <cellStyle name="_Column1_Deferred Tax Note_July 2009_Interest Rate Risk" xfId="156" xr:uid="{CA426BD1-5D27-45BB-9143-4F84D593F492}"/>
    <cellStyle name="_Column1_Deferred Tax Note_July 2009_Interest Rate Risk 2" xfId="157" xr:uid="{5B39177D-FBB8-4674-8FD0-3D6412019E0F}"/>
    <cellStyle name="_Column1_Deferred Tax Note_July 2009_PTT for cash flow Dec 09_mjing" xfId="158" xr:uid="{589C9638-1AB6-4311-A54D-AA2C67342138}"/>
    <cellStyle name="_Column1_Deferred Tax Note_July 2009_PTT for cash flow Dec 09_mjing 2" xfId="159" xr:uid="{6E287D9C-0F86-4D24-BDF9-A7A1DA9F7D56}"/>
    <cellStyle name="_Column1_Deferred Tax Note_July 2009_PTT Reports_30.11.10" xfId="160" xr:uid="{EC3EE33F-B2C5-4F69-A0B1-66E13BAD0F43}"/>
    <cellStyle name="_Column1_Deferred Tax Note_July 2009_PTT Reports_30.11.10 2" xfId="161" xr:uid="{8FD607D7-8C50-4A18-A7DE-A70016090DF3}"/>
    <cellStyle name="_Column1_Deferred Tax Note_July 2009_Sheet1" xfId="162" xr:uid="{074F22D6-07E7-41D2-B7BE-BB6C3A469360}"/>
    <cellStyle name="_Column1_Deferred Tax Note_July 2009_Sheet1 2" xfId="163" xr:uid="{4F24A20A-2352-48F4-B8B5-8EB6415E7C95}"/>
    <cellStyle name="_Column1_Deferred Tax Template" xfId="164" xr:uid="{0DAD7DAA-2037-4AFB-82DD-F42D338344DA}"/>
    <cellStyle name="_Column1_Deferred Tax Template 2" xfId="165" xr:uid="{07F504B2-ABF0-4B7D-AA1A-58200494A58F}"/>
    <cellStyle name="_Column1_Deferred Tax Template_38.AdminRelated (M)" xfId="166" xr:uid="{03A80858-E8C1-4395-BE17-EE52A0C58BD3}"/>
    <cellStyle name="_Column1_Deferred Tax Template_38.AdminRelated (M) 2" xfId="167" xr:uid="{8C5A47E6-8C97-4CCD-A240-5682772B3C73}"/>
    <cellStyle name="_Column1_Deferred Tax Template_4.CEConso" xfId="168" xr:uid="{E5B808E1-19BC-4951-BB60-6A4430D3C93C}"/>
    <cellStyle name="_Column1_Deferred Tax Template_4.CEConso 2" xfId="169" xr:uid="{8388D0A5-2F96-4C8E-86C2-B23985374AB0}"/>
    <cellStyle name="_Column1_Deferred Tax Template_4.CEConso_Final 22.1.10" xfId="170" xr:uid="{3334A671-1B3C-4984-ACA8-0BFD9B130C9F}"/>
    <cellStyle name="_Column1_Deferred Tax Template_4.CEConso_Final 22.1.10 2" xfId="171" xr:uid="{D019F4AA-0341-4A87-9C5A-39DCE621E422}"/>
    <cellStyle name="_Column1_Deferred Tax Template_7.EBITDA" xfId="172" xr:uid="{EA7867D8-A5F6-4DB3-9926-90C5450E1DFE}"/>
    <cellStyle name="_Column1_Deferred Tax Template_7.EBITDA 2" xfId="173" xr:uid="{847FDCFB-2F3A-4BA2-BE2C-B2033B351D24}"/>
    <cellStyle name="_Column1_Deferred Tax Template_8. Cash" xfId="174" xr:uid="{A4CC8EA9-8154-42BB-8623-7EF68A7A0681}"/>
    <cellStyle name="_Column1_Deferred Tax Template_8. Cash 2" xfId="175" xr:uid="{DE6E1692-BFB7-4304-8518-8454C24B3D60}"/>
    <cellStyle name="_Column1_Deferred Tax Template_Interest Rate Risk" xfId="176" xr:uid="{855DEBB7-CBE1-4555-8C7D-2655BF737BF8}"/>
    <cellStyle name="_Column1_Deferred Tax Template_Interest Rate Risk 2" xfId="177" xr:uid="{4636C328-4611-47ED-AC46-C118920DDB5E}"/>
    <cellStyle name="_Column1_Deferred Tax Template_PTT for cash flow Dec 09_mjing" xfId="178" xr:uid="{616E874C-B68F-4B04-9990-EC9959D4ACC7}"/>
    <cellStyle name="_Column1_Deferred Tax Template_PTT for cash flow Dec 09_mjing 2" xfId="179" xr:uid="{51EEDF47-7924-47F2-ADB9-D0562493ACFE}"/>
    <cellStyle name="_Column1_Deferred Tax Template_PTT Reports_30.11.10" xfId="180" xr:uid="{34727367-4C97-45FE-BEEB-BA9384C36B58}"/>
    <cellStyle name="_Column1_Deferred Tax Template_PTT Reports_30.11.10 2" xfId="181" xr:uid="{6EB1998C-1893-48E5-B803-FB44810FA4D5}"/>
    <cellStyle name="_Column1_Deferred Tax Template_Sheet1" xfId="182" xr:uid="{3F9AD7E7-489E-4323-AB47-F191F7630FEE}"/>
    <cellStyle name="_Column1_Deferred Tax Template_Sheet1 2" xfId="183" xr:uid="{1C7EFD7F-B273-4E32-B00E-F1015858E5D8}"/>
    <cellStyle name="_Column1_Payable to GC" xfId="184" xr:uid="{2F16D96D-E8B8-465C-AE18-9B23E49B3F68}"/>
    <cellStyle name="_Column1_Payable to GC 2" xfId="185" xr:uid="{B8A4406B-5DE4-4070-B486-927C3B1DA9B0}"/>
    <cellStyle name="_Column1_Quarterly Disclosure Information_2nd Quarter 09_0614" xfId="186" xr:uid="{D08877C4-8DF0-46E2-BC66-427F431B50D4}"/>
    <cellStyle name="_Column1_Quarterly Disclosure Information_2nd Quarter 09_0614 2" xfId="187" xr:uid="{B353D3C5-7C7A-41CC-8CDD-DCD3CA9A89F5}"/>
    <cellStyle name="_Column1_Recon of prov dd 2" xfId="188" xr:uid="{F1289287-DCB3-43EA-94A4-D7968CB6DB4A}"/>
    <cellStyle name="_Column1_Recon of prov dd 2 2" xfId="189" xr:uid="{AB29AF7D-9AE7-4A75-8B6D-CC0780D69372}"/>
    <cellStyle name="_Column1_Template-STDMonthlyReport4Conso v3" xfId="190" xr:uid="{B5E829C3-09ED-4BA1-B094-0B97DF6E234F}"/>
    <cellStyle name="_Column1_Template-STDMonthlyReport4Conso v3 2" xfId="191" xr:uid="{261AA9CE-3F69-4D42-9CDA-4A9654605572}"/>
    <cellStyle name="_Column1_Template-STDMonthlyReport4Conso v3 2 2" xfId="192" xr:uid="{1D01E7CF-FC91-49A4-B43C-C16433BB8877}"/>
    <cellStyle name="_Column1_Template-STDMonthlyReport4Conso v3 3" xfId="193" xr:uid="{0FD5E847-0CAD-4524-AD27-2F1A6821CD71}"/>
    <cellStyle name="_Column2" xfId="194" xr:uid="{B8FFB182-4F74-443D-B0FD-33ECECD44CD2}"/>
    <cellStyle name="_Column2 2" xfId="195" xr:uid="{B96C7FBD-E140-47F6-9B61-23F31D21AC1C}"/>
    <cellStyle name="_Column2 2 2" xfId="196" xr:uid="{EE241D1A-A15F-4839-B116-FA8F1B12399D}"/>
    <cellStyle name="_Column2 3" xfId="197" xr:uid="{F6B09254-58F0-44CA-8ABE-839EF63175BB}"/>
    <cellStyle name="_Column2_38.AdminRelated (M)" xfId="198" xr:uid="{2851A308-CDFA-4B83-BC9A-5FCFD3F6DFB3}"/>
    <cellStyle name="_Column2_Cognis_Conso_Dec 06" xfId="199" xr:uid="{9FD46AC4-24F0-4CE4-A3CD-C83BCC889C3F}"/>
    <cellStyle name="_Column2_COM Consol BS and PL 31 Dec 2006_KSY" xfId="200" xr:uid="{A39D6A76-3DBF-4D6C-AB48-FF3B22CE2936}"/>
    <cellStyle name="_Column2_COM Consol BS and PL 31 Dec 2006_KSY 2" xfId="201" xr:uid="{A67DD9D8-5CB7-4974-B187-0E1CA3641294}"/>
    <cellStyle name="_Column2_COM Consol BS and PL 31 Dec 2006_KSY 2 2" xfId="202" xr:uid="{E995800B-910A-4E5C-A3BF-935666EB2C3C}"/>
    <cellStyle name="_Column2_COM Consol BS and PL 31 Dec 2006_KSY 3" xfId="203" xr:uid="{1E51F8D7-F518-4BD7-AC7F-2C737ED5016B}"/>
    <cellStyle name="_Column2_Commitments Note" xfId="204" xr:uid="{D7FA4F8D-8C45-4395-A7B6-472954B8E21F}"/>
    <cellStyle name="_Column2_Commitments Note 2" xfId="205" xr:uid="{B861DF56-C376-40D0-841E-08EE970F74FC}"/>
    <cellStyle name="_Column2_Commitments Note 2 2" xfId="206" xr:uid="{8C81727C-B1C7-44CE-8F96-004BE8105CBC}"/>
    <cellStyle name="_Column2_Commitments Note 3" xfId="207" xr:uid="{B9229963-DEAC-44F5-B3A7-8C2BB4472B29}"/>
    <cellStyle name="_Column2_Copy of PTT(amended by Janice on CFS)llatest1" xfId="208" xr:uid="{B7C1F192-8423-4244-B6AF-9A69D6373D80}"/>
    <cellStyle name="_Column2_Copy of PTT(amended by Janice on CFS)llatest1 2" xfId="209" xr:uid="{20D109AF-D25F-426A-B1FE-963B00C64AB9}"/>
    <cellStyle name="_Column2_Copy of PTT(amended by Janice on CFS)llatest1 2 2" xfId="210" xr:uid="{B9CE6AAF-4D12-43B8-90EA-AD650702C1F8}"/>
    <cellStyle name="_Column2_Copy of PTT(amended by Janice on CFS)llatest1 3" xfId="211" xr:uid="{DB9512B7-BF60-4D4C-AFBE-19DB507ED26E}"/>
    <cellStyle name="_Column2_Copy of PTT(amended by Janice on CFS)llatest1_38.AdminRelated (M)" xfId="212" xr:uid="{17874761-C5D6-4356-B373-13A9F2C343B8}"/>
    <cellStyle name="_Column2_Copy of PTT(amended by Janice on CFS)llatest1_38.AdminRelated (M) 2" xfId="213" xr:uid="{264168BA-CD0E-404B-9959-879B71DDFF16}"/>
    <cellStyle name="_Column2_Copy of PTT(amended by Janice on CFS)llatest1_38.AdminRelated (M) 2 2" xfId="214" xr:uid="{45588342-BB2A-4239-9280-9C90F49E9EF8}"/>
    <cellStyle name="_Column2_Copy of PTT(amended by Janice on CFS)llatest1_38.AdminRelated (M) 3" xfId="215" xr:uid="{34894CB6-519E-45FB-B296-35C24ABFDF92}"/>
    <cellStyle name="_Column2_Copy of PTT(amended by Janice on CFS)llatest1_38.AdminRelated (M)_1" xfId="216" xr:uid="{1A843339-F15F-4603-BF1E-B660AB16CD83}"/>
    <cellStyle name="_Column2_Copy of PTT(amended by Janice on CFS)llatest1_38.AdminRelated (M)_1 2" xfId="217" xr:uid="{4879B665-C28A-4036-AAC6-09A04FD1B8C4}"/>
    <cellStyle name="_Column2_Copy of PTT(amended by Janice on CFS)llatest1_38.AdminRelated (M)_1 2 2" xfId="218" xr:uid="{B2A748C5-6784-4C8F-87ED-F61EBCC0B3C5}"/>
    <cellStyle name="_Column2_Copy of PTT(amended by Janice on CFS)llatest1_38.AdminRelated (M)_1 3" xfId="219" xr:uid="{D2787EE1-4A29-4D38-9C50-F78E3DDA20E3}"/>
    <cellStyle name="_Column2_Copy of PTT(amended by Janice on CFS)llatest1_38.AdminRelated (M)_PTT Reports_30.11.10" xfId="220" xr:uid="{D4EE5F77-707C-44E0-B54C-B270D7CAE173}"/>
    <cellStyle name="_Column2_Copy of PTT(amended by Janice on CFS)llatest1_38.AdminRelated (M)_PTT Reports_30.11.10 2" xfId="221" xr:uid="{6F34AEB2-DF49-4196-A693-2E12E8E5472F}"/>
    <cellStyle name="_Column2_Copy of PTT(amended by Janice on CFS)llatest1_38.AdminRelated (M)_PTT Reports_30.11.10 2 2" xfId="222" xr:uid="{B3260F1A-23F3-421F-B820-3122B51FFDE0}"/>
    <cellStyle name="_Column2_Copy of PTT(amended by Janice on CFS)llatest1_38.AdminRelated (M)_PTT Reports_30.11.10 3" xfId="223" xr:uid="{CEAA1CFB-EF98-4792-B579-F315EE0BEE17}"/>
    <cellStyle name="_Column2_Copy of PTT(amended by Janice on CFS)llatest1_38.AdminRelated (M)_Sheet1" xfId="224" xr:uid="{D2125111-EC59-4A7C-A0BF-3416FC192EB6}"/>
    <cellStyle name="_Column2_Copy of PTT(amended by Janice on CFS)llatest1_38.AdminRelated (M)_Sheet1 2" xfId="225" xr:uid="{BC0BD672-BB51-4381-AFAE-120B8DC9CC09}"/>
    <cellStyle name="_Column2_Copy of PTT(amended by Janice on CFS)llatest1_38.AdminRelated (M)_Sheet1 2 2" xfId="226" xr:uid="{45564660-9F03-425B-ADBE-FF671741BB3F}"/>
    <cellStyle name="_Column2_Copy of PTT(amended by Janice on CFS)llatest1_38.AdminRelated (M)_Sheet1 3" xfId="227" xr:uid="{5A3239DF-3930-4D82-93E0-EB673FBBC577}"/>
    <cellStyle name="_Column2_Copy of PTT(amended by Janice on CFS)llatest1_4.CEConso" xfId="228" xr:uid="{8C6F1345-6C69-4D13-B12B-F6D27121FC65}"/>
    <cellStyle name="_Column2_Copy of PTT(amended by Janice on CFS)llatest1_4.CEConso 2" xfId="229" xr:uid="{64B848B0-A188-4D2C-9682-8C7A3BEFD7BF}"/>
    <cellStyle name="_Column2_Copy of PTT(amended by Janice on CFS)llatest1_4.CEConso 2 2" xfId="230" xr:uid="{E28927CE-AA3F-4C45-B0C4-4A661B120C3F}"/>
    <cellStyle name="_Column2_Copy of PTT(amended by Janice on CFS)llatest1_4.CEConso 3" xfId="231" xr:uid="{861AE733-B458-41D3-A455-2D4BAD47BF4D}"/>
    <cellStyle name="_Column2_Copy of PTT(amended by Janice on CFS)llatest1_4.CEConso_4.CEConso_Final" xfId="232" xr:uid="{CBDF0484-6ED6-4906-A55C-EAEC3A991088}"/>
    <cellStyle name="_Column2_Copy of PTT(amended by Janice on CFS)llatest1_4.CEConso_4.CEConso_Final 2" xfId="233" xr:uid="{9A1FC999-6FCD-4414-B8E6-75CDD8597708}"/>
    <cellStyle name="_Column2_Copy of PTT(amended by Janice on CFS)llatest1_4.CEConso_4.CEConso_Final 2 2" xfId="234" xr:uid="{99057B67-A9C3-486B-81D0-3A4A9920F76A}"/>
    <cellStyle name="_Column2_Copy of PTT(amended by Janice on CFS)llatest1_4.CEConso_4.CEConso_Final 3" xfId="235" xr:uid="{10F2010D-9E6D-4830-8571-5D06E44A9428}"/>
    <cellStyle name="_Column2_Copy of PTT(amended by Janice on CFS)llatest1_4.CEConso_Final" xfId="236" xr:uid="{1E8AFA56-791B-4BB4-876B-7D782CC5846F}"/>
    <cellStyle name="_Column2_Copy of PTT(amended by Janice on CFS)llatest1_4.CEConso_Final 2" xfId="237" xr:uid="{F3451476-BBB9-4297-9580-F67BB6B07B37}"/>
    <cellStyle name="_Column2_Copy of PTT(amended by Janice on CFS)llatest1_4.CEConso_Final 2 2" xfId="238" xr:uid="{0D757016-FF54-468D-A4CC-D2A510E2700D}"/>
    <cellStyle name="_Column2_Copy of PTT(amended by Janice on CFS)llatest1_4.CEConso_Final 22.1.10" xfId="239" xr:uid="{1D763B41-A40A-4600-8C55-21936C81B6DD}"/>
    <cellStyle name="_Column2_Copy of PTT(amended by Janice on CFS)llatest1_4.CEConso_Final 22.1.10 2" xfId="240" xr:uid="{88412280-C538-42E8-A99E-9A2332D57B1F}"/>
    <cellStyle name="_Column2_Copy of PTT(amended by Janice on CFS)llatest1_4.CEConso_Final 22.1.10 2 2" xfId="241" xr:uid="{E8A88D2F-9B9D-466E-A3A6-D5637C29C2FC}"/>
    <cellStyle name="_Column2_Copy of PTT(amended by Janice on CFS)llatest1_4.CEConso_Final 22.1.10 3" xfId="242" xr:uid="{06F42A40-E504-4E0E-8D08-0447C07C2FCC}"/>
    <cellStyle name="_Column2_Copy of PTT(amended by Janice on CFS)llatest1_4.CEConso_Final 22.1.10_PTT Reports_30.11.10" xfId="243" xr:uid="{C1095D4B-40B1-4FF7-9EAD-7E7294D2D561}"/>
    <cellStyle name="_Column2_Copy of PTT(amended by Janice on CFS)llatest1_4.CEConso_Final 22.1.10_PTT Reports_30.11.10 2" xfId="244" xr:uid="{73018D17-5124-41EB-AF8B-3D7BCEB932E3}"/>
    <cellStyle name="_Column2_Copy of PTT(amended by Janice on CFS)llatest1_4.CEConso_Final 22.1.10_PTT Reports_30.11.10 2 2" xfId="245" xr:uid="{FA3CA42C-320F-4D33-AFA3-FD7D46D972D3}"/>
    <cellStyle name="_Column2_Copy of PTT(amended by Janice on CFS)llatest1_4.CEConso_Final 22.1.10_PTT Reports_30.11.10 3" xfId="246" xr:uid="{ACC8DEB7-4505-4935-B52F-39421325ED11}"/>
    <cellStyle name="_Column2_Copy of PTT(amended by Janice on CFS)llatest1_4.CEConso_Final 3" xfId="247" xr:uid="{1FD13F00-BDA6-41D0-9CCC-1D364A56285B}"/>
    <cellStyle name="_Column2_Copy of PTT(amended by Janice on CFS)llatest1_4.CEConso_Final 4" xfId="248" xr:uid="{0DFDFEA3-A349-4F6C-B5CE-FD24F07B03D9}"/>
    <cellStyle name="_Column2_Copy of PTT(amended by Janice on CFS)llatest1_4.CEConso_Sheet1" xfId="249" xr:uid="{C25E57AE-7B93-4FCD-85AD-12CC8C8D00DF}"/>
    <cellStyle name="_Column2_Copy of PTT(amended by Janice on CFS)llatest1_4.CEConso_Sheet1 2" xfId="250" xr:uid="{E88E44ED-EF22-4905-A8FF-DA1925D20702}"/>
    <cellStyle name="_Column2_Copy of PTT(amended by Janice on CFS)llatest1_4.CEConso_Sheet1 2 2" xfId="251" xr:uid="{486D933A-CE53-480C-97AE-5608F7820869}"/>
    <cellStyle name="_Column2_Copy of PTT(amended by Janice on CFS)llatest1_4.CEConso_Sheet1 3" xfId="252" xr:uid="{E0A5185A-993F-4F46-9B6E-BCE8977E5A7E}"/>
    <cellStyle name="_Column2_Copy of PTT(amended by Janice on CFS)llatest1_7.EBITDA" xfId="253" xr:uid="{BB08AF54-F89D-482E-8AD9-D9016DFC43BD}"/>
    <cellStyle name="_Column2_Copy of PTT(amended by Janice on CFS)llatest1_7.EBITDA 2" xfId="254" xr:uid="{088625BD-3B97-4803-A2B9-5EF689122B0E}"/>
    <cellStyle name="_Column2_Copy of PTT(amended by Janice on CFS)llatest1_7.EBITDA 2 2" xfId="255" xr:uid="{1F700AE5-2990-43F1-91B8-4643ABC72854}"/>
    <cellStyle name="_Column2_Copy of PTT(amended by Janice on CFS)llatest1_7.EBITDA 3" xfId="256" xr:uid="{FB2FB827-E776-4341-88EA-2686C5B0B4D3}"/>
    <cellStyle name="_Column2_Copy of PTT(amended by Janice on CFS)llatest1_7.EBITDA_PTT Reports_30.11.10" xfId="257" xr:uid="{5E4C1CCD-0686-4A0E-9DD4-828557EFE51B}"/>
    <cellStyle name="_Column2_Copy of PTT(amended by Janice on CFS)llatest1_7.EBITDA_PTT Reports_30.11.10 2" xfId="258" xr:uid="{1A2C253A-641E-4A03-A16F-4A2447C5EA9D}"/>
    <cellStyle name="_Column2_Copy of PTT(amended by Janice on CFS)llatest1_7.EBITDA_PTT Reports_30.11.10 2 2" xfId="259" xr:uid="{E7B9128B-F677-4C00-81A8-FFEC4F654C31}"/>
    <cellStyle name="_Column2_Copy of PTT(amended by Janice on CFS)llatest1_7.EBITDA_PTT Reports_30.11.10 3" xfId="260" xr:uid="{3F64F499-569F-4889-AFFB-2C60F2B42364}"/>
    <cellStyle name="_Column2_Copy of PTT(amended by Janice on CFS)llatest1_7.EBITDA_Sheet1" xfId="261" xr:uid="{14A4366B-5FAE-450E-80B5-C295CB891C26}"/>
    <cellStyle name="_Column2_Copy of PTT(amended by Janice on CFS)llatest1_7.EBITDA_Sheet1 2" xfId="262" xr:uid="{EACC1DE5-402D-4C9A-85E5-50422B94FCFC}"/>
    <cellStyle name="_Column2_Copy of PTT(amended by Janice on CFS)llatest1_7.EBITDA_Sheet1 2 2" xfId="263" xr:uid="{B8BB44FD-7EA7-4840-BD06-62B2EF048EB2}"/>
    <cellStyle name="_Column2_Copy of PTT(amended by Janice on CFS)llatest1_7.EBITDA_Sheet1 3" xfId="264" xr:uid="{3BB8FE2F-6FB3-4341-A8DC-FD234493EDF8}"/>
    <cellStyle name="_Column2_Copy of PTT(amended by Janice on CFS)llatest1_PTT for cash flow Dec 09_mjing" xfId="265" xr:uid="{59F07C04-F348-4C6F-A5BD-8FD5442F7552}"/>
    <cellStyle name="_Column2_Copy of PTT(amended by Janice on CFS)llatest1_PTT for cash flow Dec 09_mjing 2" xfId="266" xr:uid="{C39591B2-0484-474A-B40C-7950946B4799}"/>
    <cellStyle name="_Column2_Copy of PTT(amended by Janice on CFS)llatest1_PTT for cash flow Dec 09_mjing 2 2" xfId="267" xr:uid="{2682C94C-0A24-4E2D-94FC-46001AEAF10B}"/>
    <cellStyle name="_Column2_Copy of PTT(amended by Janice on CFS)llatest1_PTT for cash flow Dec 09_mjing 3" xfId="268" xr:uid="{789B2CB5-9E1A-4A7D-BA69-65D013A73866}"/>
    <cellStyle name="_Column2_Copy of PTT(amended by Janice on CFS)llatest1_PTT for cash flow Dec 09_mjing_PTT Reports_30.11.10" xfId="269" xr:uid="{283AA654-7082-4452-AB39-290A847BED90}"/>
    <cellStyle name="_Column2_Copy of PTT(amended by Janice on CFS)llatest1_PTT for cash flow Dec 09_mjing_PTT Reports_30.11.10 2" xfId="270" xr:uid="{4C615C15-BA3A-4248-ADAA-F385EA8E2788}"/>
    <cellStyle name="_Column2_Copy of PTT(amended by Janice on CFS)llatest1_PTT for cash flow Dec 09_mjing_PTT Reports_30.11.10 2 2" xfId="271" xr:uid="{5F54DE71-4B99-4F3F-A3F9-C14D1DDD5C9B}"/>
    <cellStyle name="_Column2_Copy of PTT(amended by Janice on CFS)llatest1_PTT for cash flow Dec 09_mjing_PTT Reports_30.11.10 3" xfId="272" xr:uid="{72672BF1-FEAF-4C2C-9630-9F0C8B4DD4CA}"/>
    <cellStyle name="_Column2_Copy of PTT(amended by Janice on CFS)llatest1_PTT for cash flow Dec 09_mjing_Sheet1" xfId="273" xr:uid="{DFD5907A-603B-4E04-83B9-337082ADB9F7}"/>
    <cellStyle name="_Column2_Copy of PTT(amended by Janice on CFS)llatest1_PTT for cash flow Dec 09_mjing_Sheet1 2" xfId="274" xr:uid="{7A851D96-F4E9-4662-9DCC-F49477BAF6E8}"/>
    <cellStyle name="_Column2_Copy of PTT(amended by Janice on CFS)llatest1_PTT for cash flow Dec 09_mjing_Sheet1 2 2" xfId="275" xr:uid="{0430C550-9A43-4ABD-9AD8-9C762E2BD24D}"/>
    <cellStyle name="_Column2_Copy of PTT(amended by Janice on CFS)llatest1_PTT for cash flow Dec 09_mjing_Sheet1 3" xfId="276" xr:uid="{07B1AF31-020C-4EE1-8612-FA43B73A3159}"/>
    <cellStyle name="_Column2_Copy of PTT(amended by Janice on CFS)llatest1_PTT Reports_30.11.10" xfId="277" xr:uid="{8149AA5C-8C0D-4A63-9596-1334095A4522}"/>
    <cellStyle name="_Column2_Copy of PTT(amended by Janice on CFS)llatest1_PTT Reports_30.11.10 2" xfId="278" xr:uid="{2BAE826E-9117-4BDC-9679-3FD741FC7431}"/>
    <cellStyle name="_Column2_Copy of PTT(amended by Janice on CFS)llatest1_PTT Reports_30.11.10 2 2" xfId="279" xr:uid="{B5152608-EA89-4ED0-97F4-0BB5381888A9}"/>
    <cellStyle name="_Column2_Copy of PTT(amended by Janice on CFS)llatest1_PTT Reports_30.11.10 3" xfId="280" xr:uid="{D3F76F8A-7810-4465-85B7-FF2213B9A3D0}"/>
    <cellStyle name="_Column2_Deferred Tax 31.12.2008" xfId="281" xr:uid="{1D83BEC0-B671-4B24-87BE-76F1612454E3}"/>
    <cellStyle name="_Column2_Deferred Tax 31.12.2008 2" xfId="282" xr:uid="{E796C241-E15F-44DF-839D-14045351FCA6}"/>
    <cellStyle name="_Column2_Deferred Tax 31.12.2008 2 2" xfId="283" xr:uid="{29FD8AFF-520B-4F54-8A08-AF0426AD88D8}"/>
    <cellStyle name="_Column2_Deferred Tax 31.12.2008 3" xfId="284" xr:uid="{AD1B4099-B274-45B1-AADE-EAABED760281}"/>
    <cellStyle name="_Column2_Deferred Tax Note_July 2009" xfId="285" xr:uid="{6BA85048-DB96-4A4C-A855-798DAA5B3A69}"/>
    <cellStyle name="_Column2_Deferred Tax Template" xfId="286" xr:uid="{0B8CB704-B501-45F8-8475-1D9917F07BA5}"/>
    <cellStyle name="_Column2_Payable to GC" xfId="287" xr:uid="{13665040-1C95-43D6-8C03-2D4A4A7207A0}"/>
    <cellStyle name="_Column2_Quarterly Disclosure Information_2nd Quarter 09_0614" xfId="288" xr:uid="{6ABC3442-54F6-454D-B7D6-31571951EE4D}"/>
    <cellStyle name="_Column2_Recon of prov dd 2" xfId="289" xr:uid="{547B0268-3560-48D5-8A45-B69A9B88353D}"/>
    <cellStyle name="_Column2_Template-STDMonthlyReport4Conso v3" xfId="290" xr:uid="{5E49FC6B-2D40-4BF0-B0A2-10E01BE7C696}"/>
    <cellStyle name="_Column2_Template-STDMonthlyReport4Conso v3 2" xfId="291" xr:uid="{3E3273A0-7CA7-4FA7-B332-D5D8CF2AA735}"/>
    <cellStyle name="_Column2_Template-STDMonthlyReport4Conso v3 2 2" xfId="292" xr:uid="{A1E775BF-627F-429A-9ADF-C11405B0DE89}"/>
    <cellStyle name="_Column2_Template-STDMonthlyReport4Conso v3 3" xfId="293" xr:uid="{966FED96-1659-422C-9B56-87D9F16C0596}"/>
    <cellStyle name="_Column3" xfId="294" xr:uid="{F674C196-2473-4A0E-A77F-7C71437A88DC}"/>
    <cellStyle name="_Column3 2" xfId="295" xr:uid="{76838B74-E6A9-4ED2-8E05-4919AF7CC49D}"/>
    <cellStyle name="_Column3 2 2" xfId="296" xr:uid="{66B48217-FDA2-4EFF-B532-44A6E71E08D4}"/>
    <cellStyle name="_Column3 3" xfId="297" xr:uid="{A5EF1758-75DB-4334-BEDF-165DF5A39280}"/>
    <cellStyle name="_Column3_38.AdminRelated (M)" xfId="298" xr:uid="{08AC64C2-B7B9-4470-A8B8-797D3814340A}"/>
    <cellStyle name="_Column3_Cognis_Conso_Dec 06" xfId="299" xr:uid="{1A416253-3585-4498-A733-B65BD37DD165}"/>
    <cellStyle name="_Column3_COM Consol BS and PL 31 Dec 2006_KSY" xfId="300" xr:uid="{DD1FBC22-5922-435D-9F6E-8CA5FCC36E51}"/>
    <cellStyle name="_Column3_COM Consol BS and PL 31 Dec 2006_KSY 2" xfId="301" xr:uid="{0758FBA6-AAB1-48FD-B269-5795176087D5}"/>
    <cellStyle name="_Column3_COM Consol BS and PL 31 Dec 2006_KSY 2 2" xfId="302" xr:uid="{881C70F7-C887-4FEA-BCB0-5C342C17F976}"/>
    <cellStyle name="_Column3_COM Consol BS and PL 31 Dec 2006_KSY 3" xfId="303" xr:uid="{FBBD0523-38D0-4277-93A0-A94937B85867}"/>
    <cellStyle name="_Column3_Commitments Note" xfId="304" xr:uid="{DD23D182-1F08-4B81-AB86-63C7CD4C65BF}"/>
    <cellStyle name="_Column3_Commitments Note 2" xfId="305" xr:uid="{21A2352C-2833-45C8-BFDD-DC1E2AA19A88}"/>
    <cellStyle name="_Column3_Commitments Note 2 2" xfId="306" xr:uid="{4E117614-7046-43ED-BCBD-0D53EECAB65A}"/>
    <cellStyle name="_Column3_Commitments Note 3" xfId="307" xr:uid="{CBABA9F3-F5C1-4B67-8593-608227A101C7}"/>
    <cellStyle name="_Column3_Copy of PTT(amended by Janice on CFS)llatest1" xfId="308" xr:uid="{4800C36C-D70B-478B-AC16-E94ACD921C40}"/>
    <cellStyle name="_Column3_Copy of PTT(amended by Janice on CFS)llatest1 2" xfId="309" xr:uid="{A0285BFD-71E7-46CA-8432-B8C7F7510D1E}"/>
    <cellStyle name="_Column3_Copy of PTT(amended by Janice on CFS)llatest1 2 2" xfId="310" xr:uid="{471B8EC2-5EF9-4B82-9077-A841DBFE58FA}"/>
    <cellStyle name="_Column3_Copy of PTT(amended by Janice on CFS)llatest1 3" xfId="311" xr:uid="{04859BB6-5213-40B4-B950-3B45917C9DBB}"/>
    <cellStyle name="_Column3_Copy of PTT(amended by Janice on CFS)llatest1_38.AdminRelated (M)" xfId="312" xr:uid="{B2F7672F-C09C-4474-9624-D38EBBB45D23}"/>
    <cellStyle name="_Column3_Copy of PTT(amended by Janice on CFS)llatest1_38.AdminRelated (M) 2" xfId="313" xr:uid="{7E9722B6-98E0-489B-9DD0-09DFC4544BA6}"/>
    <cellStyle name="_Column3_Copy of PTT(amended by Janice on CFS)llatest1_38.AdminRelated (M) 2 2" xfId="314" xr:uid="{D473A0D0-02D7-407E-AC1B-92D055726289}"/>
    <cellStyle name="_Column3_Copy of PTT(amended by Janice on CFS)llatest1_38.AdminRelated (M) 3" xfId="315" xr:uid="{E8988BE2-57F5-490A-899B-442C559D75F5}"/>
    <cellStyle name="_Column3_Copy of PTT(amended by Janice on CFS)llatest1_38.AdminRelated (M)_1" xfId="316" xr:uid="{5B3ED1D5-B0A0-4B4D-BA6E-87FC9B747984}"/>
    <cellStyle name="_Column3_Copy of PTT(amended by Janice on CFS)llatest1_38.AdminRelated (M)_1 2" xfId="317" xr:uid="{03AEDCB8-040F-49A0-969C-F717E84ECB28}"/>
    <cellStyle name="_Column3_Copy of PTT(amended by Janice on CFS)llatest1_38.AdminRelated (M)_1 2 2" xfId="318" xr:uid="{6DDFDDA3-59B3-42AC-9FA9-285C43A8BABF}"/>
    <cellStyle name="_Column3_Copy of PTT(amended by Janice on CFS)llatest1_38.AdminRelated (M)_1 3" xfId="319" xr:uid="{CBD90D3D-79BD-443E-9ECF-016B4C7BC9D8}"/>
    <cellStyle name="_Column3_Copy of PTT(amended by Janice on CFS)llatest1_38.AdminRelated (M)_PTT Reports_30.11.10" xfId="320" xr:uid="{3CA68D2D-FF9D-457B-B422-8BC9DC5C9D22}"/>
    <cellStyle name="_Column3_Copy of PTT(amended by Janice on CFS)llatest1_38.AdminRelated (M)_PTT Reports_30.11.10 2" xfId="321" xr:uid="{FD0F3318-E7C1-4D37-A3B5-A14F21DF8F35}"/>
    <cellStyle name="_Column3_Copy of PTT(amended by Janice on CFS)llatest1_38.AdminRelated (M)_PTT Reports_30.11.10 2 2" xfId="322" xr:uid="{589AFF4D-EC60-4622-B3BD-61E4EDCC0423}"/>
    <cellStyle name="_Column3_Copy of PTT(amended by Janice on CFS)llatest1_38.AdminRelated (M)_PTT Reports_30.11.10 3" xfId="323" xr:uid="{4B6E9BD7-7C55-4DCA-846F-4CE4F9CF7A48}"/>
    <cellStyle name="_Column3_Copy of PTT(amended by Janice on CFS)llatest1_38.AdminRelated (M)_Sheet1" xfId="324" xr:uid="{CB133F60-5EF4-41BA-86F8-B512CA621605}"/>
    <cellStyle name="_Column3_Copy of PTT(amended by Janice on CFS)llatest1_38.AdminRelated (M)_Sheet1 2" xfId="325" xr:uid="{3C1453DF-65D6-4363-807A-BEF5AFA2A42E}"/>
    <cellStyle name="_Column3_Copy of PTT(amended by Janice on CFS)llatest1_38.AdminRelated (M)_Sheet1 2 2" xfId="326" xr:uid="{0FB11FCF-C6EE-4C54-B57F-4221FB6B05F7}"/>
    <cellStyle name="_Column3_Copy of PTT(amended by Janice on CFS)llatest1_38.AdminRelated (M)_Sheet1 3" xfId="327" xr:uid="{8C0152F1-AFDB-4C8A-A3A3-7E56B9B8CD84}"/>
    <cellStyle name="_Column3_Copy of PTT(amended by Janice on CFS)llatest1_4.CEConso" xfId="328" xr:uid="{F78B4FCD-BEA3-4504-BE3C-10EC6AA4AD08}"/>
    <cellStyle name="_Column3_Copy of PTT(amended by Janice on CFS)llatest1_4.CEConso 2" xfId="329" xr:uid="{47B6DF6C-88FB-44F7-8491-D719E0D1FAC0}"/>
    <cellStyle name="_Column3_Copy of PTT(amended by Janice on CFS)llatest1_4.CEConso 2 2" xfId="330" xr:uid="{F96083C7-5FD9-474C-92FE-3079F7B760E7}"/>
    <cellStyle name="_Column3_Copy of PTT(amended by Janice on CFS)llatest1_4.CEConso 3" xfId="331" xr:uid="{BFFFDAFB-386F-4278-A6E5-94582482A804}"/>
    <cellStyle name="_Column3_Copy of PTT(amended by Janice on CFS)llatest1_4.CEConso_4.CEConso_Final" xfId="332" xr:uid="{48D75EB0-A58F-43CB-AC10-AFCADA02C6D8}"/>
    <cellStyle name="_Column3_Copy of PTT(amended by Janice on CFS)llatest1_4.CEConso_4.CEConso_Final 2" xfId="333" xr:uid="{889150E1-3D99-496A-978F-6E046D3DCD82}"/>
    <cellStyle name="_Column3_Copy of PTT(amended by Janice on CFS)llatest1_4.CEConso_4.CEConso_Final 2 2" xfId="334" xr:uid="{92861AA9-9CEE-49C9-B4B8-D68F726C149D}"/>
    <cellStyle name="_Column3_Copy of PTT(amended by Janice on CFS)llatest1_4.CEConso_4.CEConso_Final 3" xfId="335" xr:uid="{3F709AAA-105F-4A58-AAD1-5BE968AA9FEF}"/>
    <cellStyle name="_Column3_Copy of PTT(amended by Janice on CFS)llatest1_4.CEConso_Final" xfId="336" xr:uid="{4FB85F62-3309-425A-A185-F9E178FC8D5B}"/>
    <cellStyle name="_Column3_Copy of PTT(amended by Janice on CFS)llatest1_4.CEConso_Final 2" xfId="337" xr:uid="{BD22FBED-9484-4765-9AE2-093D718FC99B}"/>
    <cellStyle name="_Column3_Copy of PTT(amended by Janice on CFS)llatest1_4.CEConso_Final 2 2" xfId="338" xr:uid="{F25B4C96-99B8-401A-ABED-DAB3DE842EAF}"/>
    <cellStyle name="_Column3_Copy of PTT(amended by Janice on CFS)llatest1_4.CEConso_Final 22.1.10" xfId="339" xr:uid="{9422A142-1E43-4D0F-8E20-70CA98339FDF}"/>
    <cellStyle name="_Column3_Copy of PTT(amended by Janice on CFS)llatest1_4.CEConso_Final 22.1.10 2" xfId="340" xr:uid="{D25070E6-82F3-4570-9B5B-CA9479A68DAE}"/>
    <cellStyle name="_Column3_Copy of PTT(amended by Janice on CFS)llatest1_4.CEConso_Final 22.1.10 2 2" xfId="341" xr:uid="{098FB878-73A5-4404-8964-98CD24FACB5E}"/>
    <cellStyle name="_Column3_Copy of PTT(amended by Janice on CFS)llatest1_4.CEConso_Final 22.1.10 3" xfId="342" xr:uid="{CC949A88-EDE0-4661-AACC-E5C999A43A12}"/>
    <cellStyle name="_Column3_Copy of PTT(amended by Janice on CFS)llatest1_4.CEConso_Final 22.1.10_PTT Reports_30.11.10" xfId="343" xr:uid="{E10F7928-A5EB-4E41-BF17-B328D66607F8}"/>
    <cellStyle name="_Column3_Copy of PTT(amended by Janice on CFS)llatest1_4.CEConso_Final 22.1.10_PTT Reports_30.11.10 2" xfId="344" xr:uid="{0BE051CE-3B44-494C-9955-595CFC7DBEFA}"/>
    <cellStyle name="_Column3_Copy of PTT(amended by Janice on CFS)llatest1_4.CEConso_Final 22.1.10_PTT Reports_30.11.10 2 2" xfId="345" xr:uid="{6E10213E-CB87-4E2C-B8AD-021EC9E10AD6}"/>
    <cellStyle name="_Column3_Copy of PTT(amended by Janice on CFS)llatest1_4.CEConso_Final 22.1.10_PTT Reports_30.11.10 3" xfId="346" xr:uid="{789ACAED-80B8-4F86-B2A6-B8EA69608470}"/>
    <cellStyle name="_Column3_Copy of PTT(amended by Janice on CFS)llatest1_4.CEConso_Final 3" xfId="347" xr:uid="{830A616F-9FC3-4087-85D2-2145993C6A74}"/>
    <cellStyle name="_Column3_Copy of PTT(amended by Janice on CFS)llatest1_4.CEConso_Final 4" xfId="348" xr:uid="{FA3F3C2A-ABE3-42C6-A9FD-BE3BD451DF50}"/>
    <cellStyle name="_Column3_Copy of PTT(amended by Janice on CFS)llatest1_4.CEConso_Sheet1" xfId="349" xr:uid="{FA46736B-91B2-4306-A0C8-9377153353A6}"/>
    <cellStyle name="_Column3_Copy of PTT(amended by Janice on CFS)llatest1_4.CEConso_Sheet1 2" xfId="350" xr:uid="{01361B87-1022-4152-BC39-430CE9021421}"/>
    <cellStyle name="_Column3_Copy of PTT(amended by Janice on CFS)llatest1_4.CEConso_Sheet1 2 2" xfId="351" xr:uid="{7B5DA655-7F03-4CC0-9527-F0F2BF36A95F}"/>
    <cellStyle name="_Column3_Copy of PTT(amended by Janice on CFS)llatest1_4.CEConso_Sheet1 3" xfId="352" xr:uid="{768CF566-C323-46F0-A59C-69E53AFE81BA}"/>
    <cellStyle name="_Column3_Copy of PTT(amended by Janice on CFS)llatest1_7.EBITDA" xfId="353" xr:uid="{EDB1AC33-9699-468B-9500-3F92A2F55FED}"/>
    <cellStyle name="_Column3_Copy of PTT(amended by Janice on CFS)llatest1_7.EBITDA 2" xfId="354" xr:uid="{D838B9FF-DAC3-4BC4-855B-E826639A23D3}"/>
    <cellStyle name="_Column3_Copy of PTT(amended by Janice on CFS)llatest1_7.EBITDA 2 2" xfId="355" xr:uid="{5E3836F8-3525-43EE-A9C2-C3ADC5BA4ED7}"/>
    <cellStyle name="_Column3_Copy of PTT(amended by Janice on CFS)llatest1_7.EBITDA 3" xfId="356" xr:uid="{DA779646-2127-49AE-8F2E-B45E17B6FBCD}"/>
    <cellStyle name="_Column3_Copy of PTT(amended by Janice on CFS)llatest1_7.EBITDA_PTT Reports_30.11.10" xfId="357" xr:uid="{48173902-6017-4BD6-8376-7B5FD98DFC0F}"/>
    <cellStyle name="_Column3_Copy of PTT(amended by Janice on CFS)llatest1_7.EBITDA_PTT Reports_30.11.10 2" xfId="358" xr:uid="{DB721880-B617-4A28-B1B1-F4E252279D88}"/>
    <cellStyle name="_Column3_Copy of PTT(amended by Janice on CFS)llatest1_7.EBITDA_PTT Reports_30.11.10 2 2" xfId="359" xr:uid="{34CDC2F6-A98B-4065-B8C8-9A518B0667D2}"/>
    <cellStyle name="_Column3_Copy of PTT(amended by Janice on CFS)llatest1_7.EBITDA_PTT Reports_30.11.10 3" xfId="360" xr:uid="{E7244AFB-074D-4463-B276-89B8EA67C16F}"/>
    <cellStyle name="_Column3_Copy of PTT(amended by Janice on CFS)llatest1_7.EBITDA_Sheet1" xfId="361" xr:uid="{9E183D02-BCE8-4748-9E88-30FD9560F3BE}"/>
    <cellStyle name="_Column3_Copy of PTT(amended by Janice on CFS)llatest1_7.EBITDA_Sheet1 2" xfId="362" xr:uid="{CF91ADFE-DC1C-4571-9305-A8C8AEB3FE92}"/>
    <cellStyle name="_Column3_Copy of PTT(amended by Janice on CFS)llatest1_7.EBITDA_Sheet1 2 2" xfId="363" xr:uid="{8BB064D7-6CCF-4DCA-92BA-30BA408152DA}"/>
    <cellStyle name="_Column3_Copy of PTT(amended by Janice on CFS)llatest1_7.EBITDA_Sheet1 3" xfId="364" xr:uid="{66914951-C6FC-49C1-9DFB-4979452B1BCE}"/>
    <cellStyle name="_Column3_Copy of PTT(amended by Janice on CFS)llatest1_PTT for cash flow Dec 09_mjing" xfId="365" xr:uid="{8796DC63-70D3-40A5-88BF-FFF9D5773A3C}"/>
    <cellStyle name="_Column3_Copy of PTT(amended by Janice on CFS)llatest1_PTT for cash flow Dec 09_mjing 2" xfId="366" xr:uid="{C75D80C2-3AD0-46E7-AF3F-005AAA317586}"/>
    <cellStyle name="_Column3_Copy of PTT(amended by Janice on CFS)llatest1_PTT for cash flow Dec 09_mjing 2 2" xfId="367" xr:uid="{6830E957-A988-4AB2-9C0E-BE5C963A4E86}"/>
    <cellStyle name="_Column3_Copy of PTT(amended by Janice on CFS)llatest1_PTT for cash flow Dec 09_mjing 3" xfId="368" xr:uid="{16D3122F-832C-4610-8A3D-1FD742C8D573}"/>
    <cellStyle name="_Column3_Copy of PTT(amended by Janice on CFS)llatest1_PTT for cash flow Dec 09_mjing_PTT Reports_30.11.10" xfId="369" xr:uid="{EACBC9DE-6453-42CB-B7E1-148367E71D74}"/>
    <cellStyle name="_Column3_Copy of PTT(amended by Janice on CFS)llatest1_PTT for cash flow Dec 09_mjing_PTT Reports_30.11.10 2" xfId="370" xr:uid="{063E26BC-918A-47FB-84F5-C948AF78FCAE}"/>
    <cellStyle name="_Column3_Copy of PTT(amended by Janice on CFS)llatest1_PTT for cash flow Dec 09_mjing_PTT Reports_30.11.10 2 2" xfId="371" xr:uid="{B5ACD9CC-42A6-41C9-90CE-AA6CFFE73456}"/>
    <cellStyle name="_Column3_Copy of PTT(amended by Janice on CFS)llatest1_PTT for cash flow Dec 09_mjing_PTT Reports_30.11.10 3" xfId="372" xr:uid="{CC2F6DF0-6791-4739-888E-AF12A36B941C}"/>
    <cellStyle name="_Column3_Copy of PTT(amended by Janice on CFS)llatest1_PTT for cash flow Dec 09_mjing_Sheet1" xfId="373" xr:uid="{ECE032C8-8CFB-4F1D-9139-0B4D7C708A66}"/>
    <cellStyle name="_Column3_Copy of PTT(amended by Janice on CFS)llatest1_PTT for cash flow Dec 09_mjing_Sheet1 2" xfId="374" xr:uid="{44B1EDE9-7E11-462F-AC9A-DCA8D7D84189}"/>
    <cellStyle name="_Column3_Copy of PTT(amended by Janice on CFS)llatest1_PTT for cash flow Dec 09_mjing_Sheet1 2 2" xfId="375" xr:uid="{FAE2CDD5-173F-4ED2-92AC-B24B9330B67D}"/>
    <cellStyle name="_Column3_Copy of PTT(amended by Janice on CFS)llatest1_PTT for cash flow Dec 09_mjing_Sheet1 3" xfId="376" xr:uid="{C2C9A852-2715-4B2A-8257-545AAF677E78}"/>
    <cellStyle name="_Column3_Copy of PTT(amended by Janice on CFS)llatest1_PTT Reports_30.11.10" xfId="377" xr:uid="{A135009A-2051-4F8E-BFA4-0D84B94522AA}"/>
    <cellStyle name="_Column3_Copy of PTT(amended by Janice on CFS)llatest1_PTT Reports_30.11.10 2" xfId="378" xr:uid="{7EA22F8B-62C2-4B24-B287-BBDBFAFFE816}"/>
    <cellStyle name="_Column3_Copy of PTT(amended by Janice on CFS)llatest1_PTT Reports_30.11.10 2 2" xfId="379" xr:uid="{E14B9AD3-6133-462F-9AD6-D3D51BFF6688}"/>
    <cellStyle name="_Column3_Copy of PTT(amended by Janice on CFS)llatest1_PTT Reports_30.11.10 3" xfId="380" xr:uid="{5F481AF0-6EE0-455E-8E62-A72004F29A64}"/>
    <cellStyle name="_Column3_Deferred Tax 31.12.2008" xfId="381" xr:uid="{4DCD1D01-F2D6-4E3E-B7B8-83C236A7AC2A}"/>
    <cellStyle name="_Column3_Deferred Tax 31.12.2008 2" xfId="382" xr:uid="{68ADC073-EC76-45E8-9CFD-12C60D4D38E8}"/>
    <cellStyle name="_Column3_Deferred Tax 31.12.2008 2 2" xfId="383" xr:uid="{A03001AA-C05E-467D-86BE-8D5E0B87846A}"/>
    <cellStyle name="_Column3_Deferred Tax 31.12.2008 3" xfId="384" xr:uid="{E980637F-F008-4B9C-A386-ADFACEC74581}"/>
    <cellStyle name="_Column3_Deferred Tax Note_July 2009" xfId="385" xr:uid="{9B960FB3-9097-4DBB-B9F6-C49388C4FC7D}"/>
    <cellStyle name="_Column3_Deferred Tax Template" xfId="386" xr:uid="{A96851D2-99B1-49CD-8FB3-D35C37044A67}"/>
    <cellStyle name="_Column3_Payable to GC" xfId="387" xr:uid="{0461A300-E60E-4E79-8B11-73456E741562}"/>
    <cellStyle name="_Column3_Quarterly Disclosure Information_2nd Quarter 09_0614" xfId="388" xr:uid="{F04B01C4-5B87-4257-AC73-F51CE2D91280}"/>
    <cellStyle name="_Column3_Recon of prov dd 2" xfId="389" xr:uid="{D0EF01DA-35EF-4136-8EA4-D8AF9B4FB90E}"/>
    <cellStyle name="_Column3_Template-STDMonthlyReport4Conso v3" xfId="390" xr:uid="{32794943-3E6D-4711-AB96-01CE6D7A939E}"/>
    <cellStyle name="_Column3_Template-STDMonthlyReport4Conso v3 2" xfId="391" xr:uid="{6CB84DD7-CF7C-4FBF-9804-480A3BFBE965}"/>
    <cellStyle name="_Column3_Template-STDMonthlyReport4Conso v3 2 2" xfId="392" xr:uid="{79A0EF5B-D7F9-4302-A1D0-BFB8101F6DA1}"/>
    <cellStyle name="_Column3_Template-STDMonthlyReport4Conso v3 3" xfId="393" xr:uid="{44F4EE3E-DACC-42F8-8ECF-30E31B1FFB69}"/>
    <cellStyle name="_Column4" xfId="394" xr:uid="{99C43C53-89FE-4ABF-8DE5-E91732592E93}"/>
    <cellStyle name="_Column4 2" xfId="395" xr:uid="{8E88C247-2AE8-4770-B9C8-990B99968AE9}"/>
    <cellStyle name="_Column4 2 2" xfId="396" xr:uid="{579F0D57-9611-4A37-A1C5-3AAC9DA841AF}"/>
    <cellStyle name="_Column4 3" xfId="397" xr:uid="{B11971B9-3BF7-450F-AA2A-277C79E899C8}"/>
    <cellStyle name="_Column4_38.AdminRelated (M)" xfId="398" xr:uid="{2E6D71EB-D5CB-4BB2-A7BB-93B65E08C4F8}"/>
    <cellStyle name="_Column4_Cognis_Conso_Dec 06" xfId="399" xr:uid="{8267441A-F321-494D-9EC2-EE5EF3F7DFB3}"/>
    <cellStyle name="_Column4_COM Consol BS and PL 31 Dec 2006_KSY" xfId="400" xr:uid="{62476D4C-4845-4891-9356-B9B2B0CEF160}"/>
    <cellStyle name="_Column4_COM Consol BS and PL 31 Dec 2006_KSY 2" xfId="401" xr:uid="{8C98919C-9E20-4024-8721-1C36086A3641}"/>
    <cellStyle name="_Column4_COM Consol BS and PL 31 Dec 2006_KSY 2 2" xfId="402" xr:uid="{C734DDB4-4FD0-40C1-B05A-81930FDAC3A1}"/>
    <cellStyle name="_Column4_COM Consol BS and PL 31 Dec 2006_KSY 3" xfId="403" xr:uid="{EC4062AF-5290-47E1-988D-2B73B9A7CBE3}"/>
    <cellStyle name="_Column4_Commitments Note" xfId="404" xr:uid="{F81C2FF4-BC7C-40EB-8901-9C1D6F880570}"/>
    <cellStyle name="_Column4_Commitments Note 2" xfId="405" xr:uid="{512C9C14-4669-4937-AFD5-C230F8E1C464}"/>
    <cellStyle name="_Column4_Commitments Note 2 2" xfId="406" xr:uid="{52CF2979-995E-41BD-8EF6-45BDA95A342A}"/>
    <cellStyle name="_Column4_Commitments Note 3" xfId="407" xr:uid="{7C788CDA-E1DB-4CFB-9004-9C5BCFF8A364}"/>
    <cellStyle name="_Column4_Copy of PTT(amended by Janice on CFS)llatest1" xfId="408" xr:uid="{8812F0EE-0213-4F1D-8EE3-CD8DAAA8CF79}"/>
    <cellStyle name="_Column4_Copy of PTT(amended by Janice on CFS)llatest1 2" xfId="409" xr:uid="{6C7A11EC-4E2E-4928-9F40-711B476044F8}"/>
    <cellStyle name="_Column4_Copy of PTT(amended by Janice on CFS)llatest1 2 2" xfId="410" xr:uid="{42F08A0D-7893-4933-AFA4-D489551B6635}"/>
    <cellStyle name="_Column4_Copy of PTT(amended by Janice on CFS)llatest1 3" xfId="411" xr:uid="{5D7D425B-5E12-432A-A4F8-F6395D26CCB8}"/>
    <cellStyle name="_Column4_Copy of PTT(amended by Janice on CFS)llatest1_38.AdminRelated (M)" xfId="412" xr:uid="{E3ACDBE2-E77A-4BD8-9329-DBAABE9DC22A}"/>
    <cellStyle name="_Column4_Copy of PTT(amended by Janice on CFS)llatest1_38.AdminRelated (M) 2" xfId="413" xr:uid="{16B2FB7D-1F45-4B53-93EB-769D516787EA}"/>
    <cellStyle name="_Column4_Copy of PTT(amended by Janice on CFS)llatest1_38.AdminRelated (M) 2 2" xfId="414" xr:uid="{E17871D3-8E30-4D57-B2CC-86D97E3623B8}"/>
    <cellStyle name="_Column4_Copy of PTT(amended by Janice on CFS)llatest1_38.AdminRelated (M) 3" xfId="415" xr:uid="{9F2AA85F-8948-4839-BCC3-994945D0C961}"/>
    <cellStyle name="_Column4_Copy of PTT(amended by Janice on CFS)llatest1_38.AdminRelated (M)_1" xfId="416" xr:uid="{31F0DFFE-6C88-4733-B4D5-4766FA3A5EAA}"/>
    <cellStyle name="_Column4_Copy of PTT(amended by Janice on CFS)llatest1_38.AdminRelated (M)_1 2" xfId="417" xr:uid="{027EA58E-7961-4877-A328-7188F0F85FA7}"/>
    <cellStyle name="_Column4_Copy of PTT(amended by Janice on CFS)llatest1_38.AdminRelated (M)_1 2 2" xfId="418" xr:uid="{C27B1A10-10C4-4655-86D6-FE4C45066D4D}"/>
    <cellStyle name="_Column4_Copy of PTT(amended by Janice on CFS)llatest1_38.AdminRelated (M)_1 3" xfId="419" xr:uid="{31291BB0-9803-4344-98DF-2D58052B2F1E}"/>
    <cellStyle name="_Column4_Copy of PTT(amended by Janice on CFS)llatest1_38.AdminRelated (M)_PTT Reports_30.11.10" xfId="420" xr:uid="{C095BE30-6832-4883-BE40-5A3E3365AA2B}"/>
    <cellStyle name="_Column4_Copy of PTT(amended by Janice on CFS)llatest1_38.AdminRelated (M)_PTT Reports_30.11.10 2" xfId="421" xr:uid="{69B66828-14D1-4EC8-9F17-6B57558E21A7}"/>
    <cellStyle name="_Column4_Copy of PTT(amended by Janice on CFS)llatest1_38.AdminRelated (M)_PTT Reports_30.11.10 2 2" xfId="422" xr:uid="{D78845AA-C2C7-41FC-8CCD-B305A767D7FD}"/>
    <cellStyle name="_Column4_Copy of PTT(amended by Janice on CFS)llatest1_38.AdminRelated (M)_PTT Reports_30.11.10 3" xfId="423" xr:uid="{2C369A35-6C90-4E4E-A5B8-37BAD79DDD17}"/>
    <cellStyle name="_Column4_Copy of PTT(amended by Janice on CFS)llatest1_38.AdminRelated (M)_Sheet1" xfId="424" xr:uid="{C0CBDC8A-7339-4F54-973B-54D6443051F6}"/>
    <cellStyle name="_Column4_Copy of PTT(amended by Janice on CFS)llatest1_38.AdminRelated (M)_Sheet1 2" xfId="425" xr:uid="{5FF0D581-656F-425B-AB58-FBA43ECA9C53}"/>
    <cellStyle name="_Column4_Copy of PTT(amended by Janice on CFS)llatest1_38.AdminRelated (M)_Sheet1 2 2" xfId="426" xr:uid="{70FC107F-22A6-47F1-BBE0-3F348E4316C3}"/>
    <cellStyle name="_Column4_Copy of PTT(amended by Janice on CFS)llatest1_38.AdminRelated (M)_Sheet1 3" xfId="427" xr:uid="{CDC5E49C-2D59-42DE-8006-2B40F41E6DBD}"/>
    <cellStyle name="_Column4_Copy of PTT(amended by Janice on CFS)llatest1_4.CEConso" xfId="428" xr:uid="{0C310BC9-9563-45C5-B93D-971A954B32CC}"/>
    <cellStyle name="_Column4_Copy of PTT(amended by Janice on CFS)llatest1_4.CEConso 2" xfId="429" xr:uid="{8EEB8B54-6FC7-4B2F-8131-3D5C2E87628E}"/>
    <cellStyle name="_Column4_Copy of PTT(amended by Janice on CFS)llatest1_4.CEConso 2 2" xfId="430" xr:uid="{FD2CE49D-5F04-4DF3-BB57-B94240440AE3}"/>
    <cellStyle name="_Column4_Copy of PTT(amended by Janice on CFS)llatest1_4.CEConso 3" xfId="431" xr:uid="{A600FAF7-58A6-4A7D-9787-6E3B5BEDB21D}"/>
    <cellStyle name="_Column4_Copy of PTT(amended by Janice on CFS)llatest1_4.CEConso_4.CEConso_Final" xfId="432" xr:uid="{257A7D21-442E-45AC-9406-85D4C1F0F19F}"/>
    <cellStyle name="_Column4_Copy of PTT(amended by Janice on CFS)llatest1_4.CEConso_4.CEConso_Final 2" xfId="433" xr:uid="{787E5B54-0C28-4D69-AE2F-E2B79C554A43}"/>
    <cellStyle name="_Column4_Copy of PTT(amended by Janice on CFS)llatest1_4.CEConso_4.CEConso_Final 2 2" xfId="434" xr:uid="{E3726D95-A375-448E-92A9-9761C0F52142}"/>
    <cellStyle name="_Column4_Copy of PTT(amended by Janice on CFS)llatest1_4.CEConso_4.CEConso_Final 3" xfId="435" xr:uid="{08641462-3D8A-40D5-B6A1-2E86AFE98A41}"/>
    <cellStyle name="_Column4_Copy of PTT(amended by Janice on CFS)llatest1_4.CEConso_Final" xfId="436" xr:uid="{51187C10-DDE1-4F19-952A-5129AED52066}"/>
    <cellStyle name="_Column4_Copy of PTT(amended by Janice on CFS)llatest1_4.CEConso_Final 2" xfId="437" xr:uid="{F4A9785D-1E2A-445C-928C-FDB706DC668E}"/>
    <cellStyle name="_Column4_Copy of PTT(amended by Janice on CFS)llatest1_4.CEConso_Final 2 2" xfId="438" xr:uid="{B6A9EE30-5CF6-447D-8456-6540BAFEA825}"/>
    <cellStyle name="_Column4_Copy of PTT(amended by Janice on CFS)llatest1_4.CEConso_Final 22.1.10" xfId="439" xr:uid="{4B312329-7C22-4FE3-8263-2F7B30C1AA50}"/>
    <cellStyle name="_Column4_Copy of PTT(amended by Janice on CFS)llatest1_4.CEConso_Final 22.1.10 2" xfId="440" xr:uid="{18CC2D2A-A16E-4325-AFF8-4CD1CC0EA732}"/>
    <cellStyle name="_Column4_Copy of PTT(amended by Janice on CFS)llatest1_4.CEConso_Final 22.1.10 2 2" xfId="441" xr:uid="{47A8F59E-EA21-4119-AC05-EBEAD9C9698C}"/>
    <cellStyle name="_Column4_Copy of PTT(amended by Janice on CFS)llatest1_4.CEConso_Final 22.1.10 3" xfId="442" xr:uid="{EDAC955D-C124-46D8-8ABB-32DA28447825}"/>
    <cellStyle name="_Column4_Copy of PTT(amended by Janice on CFS)llatest1_4.CEConso_Final 22.1.10_PTT Reports_30.11.10" xfId="443" xr:uid="{FECA2D31-362E-4ADA-82CB-EEB6B8C45D47}"/>
    <cellStyle name="_Column4_Copy of PTT(amended by Janice on CFS)llatest1_4.CEConso_Final 22.1.10_PTT Reports_30.11.10 2" xfId="444" xr:uid="{2A964F9C-3B8D-4EB1-81D3-D8D6797BEB7B}"/>
    <cellStyle name="_Column4_Copy of PTT(amended by Janice on CFS)llatest1_4.CEConso_Final 22.1.10_PTT Reports_30.11.10 2 2" xfId="445" xr:uid="{3F1F1A0A-FD2B-4A44-9AD3-E6DFBB0AE43C}"/>
    <cellStyle name="_Column4_Copy of PTT(amended by Janice on CFS)llatest1_4.CEConso_Final 22.1.10_PTT Reports_30.11.10 3" xfId="446" xr:uid="{C1526CB2-7B92-43D2-87CD-A4029EEA4B10}"/>
    <cellStyle name="_Column4_Copy of PTT(amended by Janice on CFS)llatest1_4.CEConso_Final 3" xfId="447" xr:uid="{EE35A7FF-33A2-4232-8FAF-46CA125ADDAD}"/>
    <cellStyle name="_Column4_Copy of PTT(amended by Janice on CFS)llatest1_4.CEConso_Final 4" xfId="448" xr:uid="{FBA57D10-62B7-48BA-BC6A-81E115FB7666}"/>
    <cellStyle name="_Column4_Copy of PTT(amended by Janice on CFS)llatest1_4.CEConso_Sheet1" xfId="449" xr:uid="{45B0E8E9-4C1E-4287-872F-0C14F7F1D0A2}"/>
    <cellStyle name="_Column4_Copy of PTT(amended by Janice on CFS)llatest1_4.CEConso_Sheet1 2" xfId="450" xr:uid="{32F60779-1982-4941-A6BA-8732130B2331}"/>
    <cellStyle name="_Column4_Copy of PTT(amended by Janice on CFS)llatest1_4.CEConso_Sheet1 2 2" xfId="451" xr:uid="{67D85AC7-75FA-45D3-BC9F-7103664C6A62}"/>
    <cellStyle name="_Column4_Copy of PTT(amended by Janice on CFS)llatest1_4.CEConso_Sheet1 3" xfId="452" xr:uid="{0CB4C91C-2864-4AA4-919E-882A386315C9}"/>
    <cellStyle name="_Column4_Copy of PTT(amended by Janice on CFS)llatest1_7.EBITDA" xfId="453" xr:uid="{E0BFCA81-4E7C-40E7-9FCC-B0356FF432C3}"/>
    <cellStyle name="_Column4_Copy of PTT(amended by Janice on CFS)llatest1_7.EBITDA 2" xfId="454" xr:uid="{C7B7325B-64BD-49A0-983F-66F1283C55FE}"/>
    <cellStyle name="_Column4_Copy of PTT(amended by Janice on CFS)llatest1_7.EBITDA 2 2" xfId="455" xr:uid="{79C57A30-7C1E-4D67-B449-92820D26A919}"/>
    <cellStyle name="_Column4_Copy of PTT(amended by Janice on CFS)llatest1_7.EBITDA 3" xfId="456" xr:uid="{03DC9B93-56CF-46A2-B2B2-AEC7BD2B6609}"/>
    <cellStyle name="_Column4_Copy of PTT(amended by Janice on CFS)llatest1_7.EBITDA_PTT Reports_30.11.10" xfId="457" xr:uid="{D049858F-D87B-4BD8-89E4-DE0159C1B5CE}"/>
    <cellStyle name="_Column4_Copy of PTT(amended by Janice on CFS)llatest1_7.EBITDA_PTT Reports_30.11.10 2" xfId="458" xr:uid="{C3E605A1-F3AB-457C-94F3-ECEEF48BF827}"/>
    <cellStyle name="_Column4_Copy of PTT(amended by Janice on CFS)llatest1_7.EBITDA_PTT Reports_30.11.10 2 2" xfId="459" xr:uid="{CB412EB5-387E-4434-8DA2-0FC81A5C27C5}"/>
    <cellStyle name="_Column4_Copy of PTT(amended by Janice on CFS)llatest1_7.EBITDA_PTT Reports_30.11.10 3" xfId="460" xr:uid="{C7ADEACF-C86C-472B-9A63-BCEA4E3884B7}"/>
    <cellStyle name="_Column4_Copy of PTT(amended by Janice on CFS)llatest1_7.EBITDA_Sheet1" xfId="461" xr:uid="{E4FF13BA-0946-4EA7-A84A-8D2563E9C80F}"/>
    <cellStyle name="_Column4_Copy of PTT(amended by Janice on CFS)llatest1_7.EBITDA_Sheet1 2" xfId="462" xr:uid="{22532D5C-F5E4-4C2B-82DC-B410A20ADB9E}"/>
    <cellStyle name="_Column4_Copy of PTT(amended by Janice on CFS)llatest1_7.EBITDA_Sheet1 2 2" xfId="463" xr:uid="{779E20C5-F80F-4B46-B575-8ED51B97D289}"/>
    <cellStyle name="_Column4_Copy of PTT(amended by Janice on CFS)llatest1_7.EBITDA_Sheet1 3" xfId="464" xr:uid="{E26165ED-3BFF-4DD7-B5AE-A0735FE3BBF6}"/>
    <cellStyle name="_Column4_Copy of PTT(amended by Janice on CFS)llatest1_PTT for cash flow Dec 09_mjing" xfId="465" xr:uid="{7F24CD22-FF4D-4B5A-98FD-C7F45AA99D9A}"/>
    <cellStyle name="_Column4_Copy of PTT(amended by Janice on CFS)llatest1_PTT for cash flow Dec 09_mjing 2" xfId="466" xr:uid="{C4804221-377C-43EB-A4D6-BEE041165756}"/>
    <cellStyle name="_Column4_Copy of PTT(amended by Janice on CFS)llatest1_PTT for cash flow Dec 09_mjing 2 2" xfId="467" xr:uid="{A0CF2B13-4711-41CA-8FDD-F431E918DF37}"/>
    <cellStyle name="_Column4_Copy of PTT(amended by Janice on CFS)llatest1_PTT for cash flow Dec 09_mjing 3" xfId="468" xr:uid="{B2792FD4-792E-48AB-8F4A-8E8732F4E336}"/>
    <cellStyle name="_Column4_Copy of PTT(amended by Janice on CFS)llatest1_PTT for cash flow Dec 09_mjing_PTT Reports_30.11.10" xfId="469" xr:uid="{20802896-9F60-48C9-928F-3A552F390F73}"/>
    <cellStyle name="_Column4_Copy of PTT(amended by Janice on CFS)llatest1_PTT for cash flow Dec 09_mjing_PTT Reports_30.11.10 2" xfId="470" xr:uid="{80A105C0-9569-40F9-9F4B-2D2A664AC602}"/>
    <cellStyle name="_Column4_Copy of PTT(amended by Janice on CFS)llatest1_PTT for cash flow Dec 09_mjing_PTT Reports_30.11.10 2 2" xfId="471" xr:uid="{B38E5099-FFDA-4430-8498-990AACE5FAF5}"/>
    <cellStyle name="_Column4_Copy of PTT(amended by Janice on CFS)llatest1_PTT for cash flow Dec 09_mjing_PTT Reports_30.11.10 3" xfId="472" xr:uid="{7A746622-DABC-4930-BE19-B747D98ED258}"/>
    <cellStyle name="_Column4_Copy of PTT(amended by Janice on CFS)llatest1_PTT for cash flow Dec 09_mjing_Sheet1" xfId="473" xr:uid="{46D25F01-F07F-4480-A7F8-634441022C9A}"/>
    <cellStyle name="_Column4_Copy of PTT(amended by Janice on CFS)llatest1_PTT for cash flow Dec 09_mjing_Sheet1 2" xfId="474" xr:uid="{9429443E-615F-4CB3-8DFC-7B0E33C7DE00}"/>
    <cellStyle name="_Column4_Copy of PTT(amended by Janice on CFS)llatest1_PTT for cash flow Dec 09_mjing_Sheet1 2 2" xfId="475" xr:uid="{FCF0776B-CE67-4C42-83A0-5248F2B89314}"/>
    <cellStyle name="_Column4_Copy of PTT(amended by Janice on CFS)llatest1_PTT for cash flow Dec 09_mjing_Sheet1 3" xfId="476" xr:uid="{C214A45C-8C28-4DFF-A36B-0EF7691B32EF}"/>
    <cellStyle name="_Column4_Copy of PTT(amended by Janice on CFS)llatest1_PTT Reports_30.11.10" xfId="477" xr:uid="{C3012A92-14C2-4CEC-8359-C21E7B8DDD2E}"/>
    <cellStyle name="_Column4_Copy of PTT(amended by Janice on CFS)llatest1_PTT Reports_30.11.10 2" xfId="478" xr:uid="{9FDF798D-E771-489C-838A-16CBB087E60F}"/>
    <cellStyle name="_Column4_Copy of PTT(amended by Janice on CFS)llatest1_PTT Reports_30.11.10 2 2" xfId="479" xr:uid="{5D98D454-9FC7-4A6A-8F22-4D754C619E45}"/>
    <cellStyle name="_Column4_Copy of PTT(amended by Janice on CFS)llatest1_PTT Reports_30.11.10 3" xfId="480" xr:uid="{67A03F59-FF99-4053-86EB-BE1663D4BE10}"/>
    <cellStyle name="_Column4_Deferred Tax 31.12.2008" xfId="481" xr:uid="{A887ACF4-95CC-4310-8B2B-ED84FAE0A98D}"/>
    <cellStyle name="_Column4_Deferred Tax 31.12.2008 2" xfId="482" xr:uid="{22D49AB3-01C9-4A6A-9713-96F266B2E624}"/>
    <cellStyle name="_Column4_Deferred Tax 31.12.2008 2 2" xfId="483" xr:uid="{D7B54880-2EC4-48E8-AF3D-80D4519F1849}"/>
    <cellStyle name="_Column4_Deferred Tax 31.12.2008 3" xfId="484" xr:uid="{111D38DC-09ED-4A71-8620-52CF12EB8DF4}"/>
    <cellStyle name="_Column4_Deferred Tax Note_July 2009" xfId="485" xr:uid="{3961A1FB-28F2-4F33-8C84-A2A995BB5F11}"/>
    <cellStyle name="_Column4_Deferred Tax Template" xfId="486" xr:uid="{B7AB3E20-6EAC-4258-AE2B-9FFA38FB137D}"/>
    <cellStyle name="_Column4_Payable to GC" xfId="487" xr:uid="{6C37914C-A5C0-4B74-9E31-2F6783F1FCC7}"/>
    <cellStyle name="_Column4_Quarterly Disclosure Information_2nd Quarter 09_0614" xfId="488" xr:uid="{6854EB70-F5FC-47F0-924F-9CFB91349761}"/>
    <cellStyle name="_Column4_Recon of prov dd 2" xfId="489" xr:uid="{0472708A-8A60-4247-8B78-537E1821E71A}"/>
    <cellStyle name="_Column4_Template-STDMonthlyReport4Conso v3" xfId="490" xr:uid="{196BF44E-BEC8-45C0-BCC4-FB4F3A9D7669}"/>
    <cellStyle name="_Column4_Template-STDMonthlyReport4Conso v3 2" xfId="491" xr:uid="{CA27A613-A00D-4CFB-85C3-5A73A4DE8B05}"/>
    <cellStyle name="_Column4_Template-STDMonthlyReport4Conso v3 2 2" xfId="492" xr:uid="{3369FCC2-0274-4445-9D0C-AAE0BEC7D83E}"/>
    <cellStyle name="_Column4_Template-STDMonthlyReport4Conso v3 3" xfId="493" xr:uid="{E5E70999-E5EA-4522-ABCD-845CA61B9DC1}"/>
    <cellStyle name="_Column5" xfId="494" xr:uid="{AC84D07C-38F4-4315-B3DD-BAE582B43386}"/>
    <cellStyle name="_Column5 2" xfId="495" xr:uid="{7EFB19E8-5802-44B0-B650-EBEEF471069F}"/>
    <cellStyle name="_Column5 2 2" xfId="496" xr:uid="{043B1B5D-9719-42A7-B453-A17A9BED5196}"/>
    <cellStyle name="_Column5 3" xfId="497" xr:uid="{952BC6E0-6C90-4384-8457-F306CB524397}"/>
    <cellStyle name="_Column5_38.AdminRelated (M)" xfId="498" xr:uid="{FE60A82E-FC77-44F8-850B-DF9F1FD437B4}"/>
    <cellStyle name="_Column5_Cognis_Conso_Dec 06" xfId="499" xr:uid="{A97F88ED-2F40-49A8-88BB-E348E11D1A5D}"/>
    <cellStyle name="_Column5_COM Consol BS and PL 31 Dec 2006_KSY" xfId="500" xr:uid="{1BC2367E-D97F-4DC0-9FE6-F41DB84ED593}"/>
    <cellStyle name="_Column5_COM Consol BS and PL 31 Dec 2006_KSY 2" xfId="501" xr:uid="{2C4FFB37-CED3-43A1-986E-16B97F859C07}"/>
    <cellStyle name="_Column5_COM Consol BS and PL 31 Dec 2006_KSY 2 2" xfId="502" xr:uid="{D0172A45-8F92-44B7-94D1-7FF2A0784532}"/>
    <cellStyle name="_Column5_COM Consol BS and PL 31 Dec 2006_KSY 3" xfId="503" xr:uid="{4BD36838-DD3F-465E-AAEE-877B22373F4E}"/>
    <cellStyle name="_Column5_Commitments Note" xfId="504" xr:uid="{7E12B650-D574-4241-B8DD-B3606E5F1AE8}"/>
    <cellStyle name="_Column5_Commitments Note 2" xfId="505" xr:uid="{94C912C2-E0C2-4A9E-9C4F-FD949082AB89}"/>
    <cellStyle name="_Column5_Commitments Note 2 2" xfId="506" xr:uid="{77155B75-C01F-46FC-9B9B-773200F3A31B}"/>
    <cellStyle name="_Column5_Commitments Note 3" xfId="507" xr:uid="{E88A931C-5DE8-46A3-906D-2C467230A781}"/>
    <cellStyle name="_Column5_Copy of PTT(amended by Janice on CFS)llatest1" xfId="508" xr:uid="{246DA9BF-E2EB-477C-8DCA-EB383D04A686}"/>
    <cellStyle name="_Column5_Copy of PTT(amended by Janice on CFS)llatest1 2" xfId="509" xr:uid="{9980D6E1-BC6C-4562-B298-85612AC19612}"/>
    <cellStyle name="_Column5_Copy of PTT(amended by Janice on CFS)llatest1 2 2" xfId="510" xr:uid="{1B7AF653-66C1-4867-81C6-90D986988971}"/>
    <cellStyle name="_Column5_Copy of PTT(amended by Janice on CFS)llatest1 3" xfId="511" xr:uid="{874E21EB-41F3-49C6-B5A7-965F8983F30C}"/>
    <cellStyle name="_Column5_Copy of PTT(amended by Janice on CFS)llatest1_38.AdminRelated (M)" xfId="512" xr:uid="{5C5626CD-9445-4A46-B99B-C587BA4926D9}"/>
    <cellStyle name="_Column5_Copy of PTT(amended by Janice on CFS)llatest1_38.AdminRelated (M) 2" xfId="513" xr:uid="{F19721D1-9084-4D65-B660-BEB4DE6197A8}"/>
    <cellStyle name="_Column5_Copy of PTT(amended by Janice on CFS)llatest1_38.AdminRelated (M) 2 2" xfId="514" xr:uid="{8C888C02-55F1-4AC5-B986-04DD2CAFE2B7}"/>
    <cellStyle name="_Column5_Copy of PTT(amended by Janice on CFS)llatest1_38.AdminRelated (M) 3" xfId="515" xr:uid="{BD14A7CF-5BB4-425B-AAD9-63A3E364EB3A}"/>
    <cellStyle name="_Column5_Copy of PTT(amended by Janice on CFS)llatest1_38.AdminRelated (M)_1" xfId="516" xr:uid="{F1060FC7-D2AA-4AA7-9D94-238D0A4C1472}"/>
    <cellStyle name="_Column5_Copy of PTT(amended by Janice on CFS)llatest1_38.AdminRelated (M)_1 2" xfId="517" xr:uid="{93B09D4D-5124-44A3-98A3-C1B9E2751896}"/>
    <cellStyle name="_Column5_Copy of PTT(amended by Janice on CFS)llatest1_38.AdminRelated (M)_1 2 2" xfId="518" xr:uid="{2A301DCF-C458-4F63-9E8E-71F8D6831A8F}"/>
    <cellStyle name="_Column5_Copy of PTT(amended by Janice on CFS)llatest1_38.AdminRelated (M)_1 3" xfId="519" xr:uid="{E1993370-26A5-4721-8A3D-989CB64EAA83}"/>
    <cellStyle name="_Column5_Copy of PTT(amended by Janice on CFS)llatest1_38.AdminRelated (M)_PTT Reports_30.11.10" xfId="520" xr:uid="{9FF3C187-4909-4543-8FB8-707E15C720CC}"/>
    <cellStyle name="_Column5_Copy of PTT(amended by Janice on CFS)llatest1_38.AdminRelated (M)_PTT Reports_30.11.10 2" xfId="521" xr:uid="{8AF8F5BA-1881-4CB7-9A04-C457F67FFA1D}"/>
    <cellStyle name="_Column5_Copy of PTT(amended by Janice on CFS)llatest1_38.AdminRelated (M)_PTT Reports_30.11.10 2 2" xfId="522" xr:uid="{9CBFDC0E-9D0A-44AA-8C35-5530E44EB329}"/>
    <cellStyle name="_Column5_Copy of PTT(amended by Janice on CFS)llatest1_38.AdminRelated (M)_PTT Reports_30.11.10 3" xfId="523" xr:uid="{F3D23C20-77ED-4446-A840-64C779816109}"/>
    <cellStyle name="_Column5_Copy of PTT(amended by Janice on CFS)llatest1_38.AdminRelated (M)_Sheet1" xfId="524" xr:uid="{A6A79DD4-F4BF-4987-8C03-BCFCCCEC710D}"/>
    <cellStyle name="_Column5_Copy of PTT(amended by Janice on CFS)llatest1_38.AdminRelated (M)_Sheet1 2" xfId="525" xr:uid="{F19BAD5C-69E1-4D51-8F6B-3DB8127408A3}"/>
    <cellStyle name="_Column5_Copy of PTT(amended by Janice on CFS)llatest1_38.AdminRelated (M)_Sheet1 2 2" xfId="526" xr:uid="{D9B3B09D-CBB5-48E3-A2C3-0445CCE59156}"/>
    <cellStyle name="_Column5_Copy of PTT(amended by Janice on CFS)llatest1_38.AdminRelated (M)_Sheet1 3" xfId="527" xr:uid="{B0EA3C71-0087-4CBE-B788-237A9E9BE247}"/>
    <cellStyle name="_Column5_Copy of PTT(amended by Janice on CFS)llatest1_4.CEConso" xfId="528" xr:uid="{CB2ED306-FE95-4275-A255-97C93671F509}"/>
    <cellStyle name="_Column5_Copy of PTT(amended by Janice on CFS)llatest1_4.CEConso 2" xfId="529" xr:uid="{D621A92D-7D32-4CAE-845B-5E0A35777DD4}"/>
    <cellStyle name="_Column5_Copy of PTT(amended by Janice on CFS)llatest1_4.CEConso 2 2" xfId="530" xr:uid="{3299FF39-CB4E-4240-99E2-30BE83D83E3E}"/>
    <cellStyle name="_Column5_Copy of PTT(amended by Janice on CFS)llatest1_4.CEConso 3" xfId="531" xr:uid="{15A89730-E7A6-4013-883D-8882EBB906BC}"/>
    <cellStyle name="_Column5_Copy of PTT(amended by Janice on CFS)llatest1_4.CEConso_4.CEConso_Final" xfId="532" xr:uid="{58939C6F-1CC3-466C-8146-2D878A7E3DE1}"/>
    <cellStyle name="_Column5_Copy of PTT(amended by Janice on CFS)llatest1_4.CEConso_4.CEConso_Final 2" xfId="533" xr:uid="{6502CAAA-4C81-4461-BA6C-2348D11FE4C8}"/>
    <cellStyle name="_Column5_Copy of PTT(amended by Janice on CFS)llatest1_4.CEConso_4.CEConso_Final 2 2" xfId="534" xr:uid="{84051D72-9CA2-4E96-8ACD-16C75A310880}"/>
    <cellStyle name="_Column5_Copy of PTT(amended by Janice on CFS)llatest1_4.CEConso_4.CEConso_Final 3" xfId="535" xr:uid="{9D835AAF-DEB7-4BF1-A852-2F50E3C3295D}"/>
    <cellStyle name="_Column5_Copy of PTT(amended by Janice on CFS)llatest1_4.CEConso_Final" xfId="536" xr:uid="{88BF77D6-6958-4CA0-BED2-6DD50A97650E}"/>
    <cellStyle name="_Column5_Copy of PTT(amended by Janice on CFS)llatest1_4.CEConso_Final 2" xfId="537" xr:uid="{18F4EA8B-663C-4F61-B6AF-9FCB012FC7F9}"/>
    <cellStyle name="_Column5_Copy of PTT(amended by Janice on CFS)llatest1_4.CEConso_Final 2 2" xfId="538" xr:uid="{7F0A9A0C-A225-46A0-AECA-E4FB479A0EDE}"/>
    <cellStyle name="_Column5_Copy of PTT(amended by Janice on CFS)llatest1_4.CEConso_Final 22.1.10" xfId="539" xr:uid="{F5E1EB22-E1EA-4BA2-8992-55A1CD05F1CB}"/>
    <cellStyle name="_Column5_Copy of PTT(amended by Janice on CFS)llatest1_4.CEConso_Final 22.1.10 2" xfId="540" xr:uid="{B9AFCB97-E9D4-478F-B33E-1854E6FD0337}"/>
    <cellStyle name="_Column5_Copy of PTT(amended by Janice on CFS)llatest1_4.CEConso_Final 22.1.10 2 2" xfId="541" xr:uid="{8E637AFD-2015-429A-B747-8EFE696AF526}"/>
    <cellStyle name="_Column5_Copy of PTT(amended by Janice on CFS)llatest1_4.CEConso_Final 22.1.10 3" xfId="542" xr:uid="{DD195182-0988-4B54-8CEB-5C5BB3FF05E4}"/>
    <cellStyle name="_Column5_Copy of PTT(amended by Janice on CFS)llatest1_4.CEConso_Final 22.1.10_PTT Reports_30.11.10" xfId="543" xr:uid="{4DF41D87-D60E-44EE-99F1-58CFFBFD42E8}"/>
    <cellStyle name="_Column5_Copy of PTT(amended by Janice on CFS)llatest1_4.CEConso_Final 22.1.10_PTT Reports_30.11.10 2" xfId="544" xr:uid="{2AA3A72E-1827-48EB-8AE0-1DABA257D91A}"/>
    <cellStyle name="_Column5_Copy of PTT(amended by Janice on CFS)llatest1_4.CEConso_Final 22.1.10_PTT Reports_30.11.10 2 2" xfId="545" xr:uid="{7E6B15CE-60CD-4BAD-A1D2-63D0FB64FB51}"/>
    <cellStyle name="_Column5_Copy of PTT(amended by Janice on CFS)llatest1_4.CEConso_Final 22.1.10_PTT Reports_30.11.10 3" xfId="546" xr:uid="{85450638-9ACC-4EB9-8016-0BE7F9ADCAD9}"/>
    <cellStyle name="_Column5_Copy of PTT(amended by Janice on CFS)llatest1_4.CEConso_Final 3" xfId="547" xr:uid="{C730C6A2-20D0-4CA4-A2F5-95FFE9EDCCA4}"/>
    <cellStyle name="_Column5_Copy of PTT(amended by Janice on CFS)llatest1_4.CEConso_Final 4" xfId="548" xr:uid="{9DCFF837-D959-435A-BE3A-12855287CBE5}"/>
    <cellStyle name="_Column5_Copy of PTT(amended by Janice on CFS)llatest1_4.CEConso_Sheet1" xfId="549" xr:uid="{5EA49A0E-21CF-4B31-9A11-B70194DB50F8}"/>
    <cellStyle name="_Column5_Copy of PTT(amended by Janice on CFS)llatest1_4.CEConso_Sheet1 2" xfId="550" xr:uid="{1588FACA-92DE-42FF-8017-E85442365933}"/>
    <cellStyle name="_Column5_Copy of PTT(amended by Janice on CFS)llatest1_4.CEConso_Sheet1 2 2" xfId="551" xr:uid="{0674BDFA-3DF3-491C-9AAE-33C28E1C28C4}"/>
    <cellStyle name="_Column5_Copy of PTT(amended by Janice on CFS)llatest1_4.CEConso_Sheet1 3" xfId="552" xr:uid="{D5036BF3-8EF0-46B3-967C-894F75BACECD}"/>
    <cellStyle name="_Column5_Copy of PTT(amended by Janice on CFS)llatest1_7.EBITDA" xfId="553" xr:uid="{57949ECE-65A1-470F-ABCD-620089A68689}"/>
    <cellStyle name="_Column5_Copy of PTT(amended by Janice on CFS)llatest1_7.EBITDA 2" xfId="554" xr:uid="{87E73AE2-D48F-4D39-A3B7-B73B352A1671}"/>
    <cellStyle name="_Column5_Copy of PTT(amended by Janice on CFS)llatest1_7.EBITDA 2 2" xfId="555" xr:uid="{56335D82-F6E6-45AB-BA61-C821B6CD11EA}"/>
    <cellStyle name="_Column5_Copy of PTT(amended by Janice on CFS)llatest1_7.EBITDA 3" xfId="556" xr:uid="{DBD3AD6C-905E-4DCF-A730-DC41C26558FB}"/>
    <cellStyle name="_Column5_Copy of PTT(amended by Janice on CFS)llatest1_7.EBITDA_PTT Reports_30.11.10" xfId="557" xr:uid="{EA2E8D1E-A8A0-4A2B-B296-6CDA030597DA}"/>
    <cellStyle name="_Column5_Copy of PTT(amended by Janice on CFS)llatest1_7.EBITDA_PTT Reports_30.11.10 2" xfId="558" xr:uid="{D61E55FC-A9DE-4B24-A878-E500B2BC723D}"/>
    <cellStyle name="_Column5_Copy of PTT(amended by Janice on CFS)llatest1_7.EBITDA_PTT Reports_30.11.10 2 2" xfId="559" xr:uid="{178BE75D-9201-4B0B-AB31-64B42BBEF338}"/>
    <cellStyle name="_Column5_Copy of PTT(amended by Janice on CFS)llatest1_7.EBITDA_PTT Reports_30.11.10 3" xfId="560" xr:uid="{72B4A474-AEB7-44B0-B17A-61241778B8E7}"/>
    <cellStyle name="_Column5_Copy of PTT(amended by Janice on CFS)llatest1_7.EBITDA_Sheet1" xfId="561" xr:uid="{FCD15425-A4D5-4A60-9107-E0997A117200}"/>
    <cellStyle name="_Column5_Copy of PTT(amended by Janice on CFS)llatest1_7.EBITDA_Sheet1 2" xfId="562" xr:uid="{39DECB22-3258-467E-9A31-0EF108BAA25E}"/>
    <cellStyle name="_Column5_Copy of PTT(amended by Janice on CFS)llatest1_7.EBITDA_Sheet1 2 2" xfId="563" xr:uid="{8821F861-B15C-4404-B33F-A48C1BE38567}"/>
    <cellStyle name="_Column5_Copy of PTT(amended by Janice on CFS)llatest1_7.EBITDA_Sheet1 3" xfId="564" xr:uid="{EAA08417-BA77-40A7-8407-74E2F3A836E7}"/>
    <cellStyle name="_Column5_Copy of PTT(amended by Janice on CFS)llatest1_PTT for cash flow Dec 09_mjing" xfId="565" xr:uid="{C7E3611D-1FE9-4D92-98B0-65435FBB607E}"/>
    <cellStyle name="_Column5_Copy of PTT(amended by Janice on CFS)llatest1_PTT for cash flow Dec 09_mjing 2" xfId="566" xr:uid="{51BC3EF5-D840-43ED-9819-E5A36E2F7CE4}"/>
    <cellStyle name="_Column5_Copy of PTT(amended by Janice on CFS)llatest1_PTT for cash flow Dec 09_mjing 2 2" xfId="567" xr:uid="{6D281FB5-0AA8-40B8-ABF1-3892F41C5C3F}"/>
    <cellStyle name="_Column5_Copy of PTT(amended by Janice on CFS)llatest1_PTT for cash flow Dec 09_mjing 3" xfId="568" xr:uid="{0D9FF931-7AB5-4F33-B3C6-E11DDDB4021B}"/>
    <cellStyle name="_Column5_Copy of PTT(amended by Janice on CFS)llatest1_PTT for cash flow Dec 09_mjing_PTT Reports_30.11.10" xfId="569" xr:uid="{8E6C434C-6A67-4CB1-97B6-4A69633F53AA}"/>
    <cellStyle name="_Column5_Copy of PTT(amended by Janice on CFS)llatest1_PTT for cash flow Dec 09_mjing_PTT Reports_30.11.10 2" xfId="570" xr:uid="{CAA49635-4D9B-4D43-A26F-1537F6F50AAC}"/>
    <cellStyle name="_Column5_Copy of PTT(amended by Janice on CFS)llatest1_PTT for cash flow Dec 09_mjing_PTT Reports_30.11.10 2 2" xfId="571" xr:uid="{6FD8FF86-87B0-4820-8F3D-0FBE94ED5A08}"/>
    <cellStyle name="_Column5_Copy of PTT(amended by Janice on CFS)llatest1_PTT for cash flow Dec 09_mjing_PTT Reports_30.11.10 3" xfId="572" xr:uid="{8259D0F1-9DC1-4E98-AA1F-F1EFBD9B56A6}"/>
    <cellStyle name="_Column5_Copy of PTT(amended by Janice on CFS)llatest1_PTT for cash flow Dec 09_mjing_Sheet1" xfId="573" xr:uid="{C7A3A67D-ACE5-43FF-88D6-D785D17B5EF0}"/>
    <cellStyle name="_Column5_Copy of PTT(amended by Janice on CFS)llatest1_PTT for cash flow Dec 09_mjing_Sheet1 2" xfId="574" xr:uid="{C37005D8-18B2-4486-8BA1-A35D1857E56E}"/>
    <cellStyle name="_Column5_Copy of PTT(amended by Janice on CFS)llatest1_PTT for cash flow Dec 09_mjing_Sheet1 2 2" xfId="575" xr:uid="{DB837D76-C4C8-4B2F-93AD-DD1F0E560E7B}"/>
    <cellStyle name="_Column5_Copy of PTT(amended by Janice on CFS)llatest1_PTT for cash flow Dec 09_mjing_Sheet1 3" xfId="576" xr:uid="{907AE443-1115-45BB-B2EE-E5B09DA02FFE}"/>
    <cellStyle name="_Column5_Copy of PTT(amended by Janice on CFS)llatest1_PTT Reports_30.11.10" xfId="577" xr:uid="{2AFCEC46-8F14-46CE-9676-C54757BA2A96}"/>
    <cellStyle name="_Column5_Copy of PTT(amended by Janice on CFS)llatest1_PTT Reports_30.11.10 2" xfId="578" xr:uid="{5797B7D4-1E49-414E-B489-79F5E55F1174}"/>
    <cellStyle name="_Column5_Copy of PTT(amended by Janice on CFS)llatest1_PTT Reports_30.11.10 2 2" xfId="579" xr:uid="{54164BFF-2FFE-462A-A021-3BA078610DF1}"/>
    <cellStyle name="_Column5_Copy of PTT(amended by Janice on CFS)llatest1_PTT Reports_30.11.10 3" xfId="580" xr:uid="{9C634A73-9D8A-4079-9985-093174C9F017}"/>
    <cellStyle name="_Column5_Deferred Tax 31.12.2008" xfId="581" xr:uid="{A453BBC2-11C2-4C1D-AD10-F7DD7F25D8EC}"/>
    <cellStyle name="_Column5_Deferred Tax 31.12.2008 2" xfId="582" xr:uid="{7C3BA6A0-A94F-44C4-9366-750BFD48491A}"/>
    <cellStyle name="_Column5_Deferred Tax 31.12.2008 2 2" xfId="583" xr:uid="{CC1C59EF-E171-4107-9613-BAF4C836F809}"/>
    <cellStyle name="_Column5_Deferred Tax 31.12.2008 3" xfId="584" xr:uid="{10C5BA7F-A784-46A0-8397-F521D0499E65}"/>
    <cellStyle name="_Column5_Deferred Tax Note_July 2009" xfId="585" xr:uid="{6B3B6508-D831-4193-B12E-F16A1E79480C}"/>
    <cellStyle name="_Column5_Deferred Tax Template" xfId="586" xr:uid="{39BB6955-6B80-45CB-BE2F-0B8992138C90}"/>
    <cellStyle name="_Column5_Payable to GC" xfId="587" xr:uid="{A7C09546-F749-483E-9A81-E0E562592736}"/>
    <cellStyle name="_Column5_Quarterly Disclosure Information_2nd Quarter 09_0614" xfId="588" xr:uid="{023B27A1-94D9-44B9-8096-2EC32C8CEF44}"/>
    <cellStyle name="_Column5_Recon of prov dd 2" xfId="589" xr:uid="{42128AEE-6E07-4CAB-9AA9-EA560DAFBDA5}"/>
    <cellStyle name="_Column5_Template-STDMonthlyReport4Conso v3" xfId="590" xr:uid="{0FA4390C-912F-4E80-89C0-5D0A7491A496}"/>
    <cellStyle name="_Column5_Template-STDMonthlyReport4Conso v3 2" xfId="591" xr:uid="{8E58F564-A2A2-48E9-B163-7BB9F2F92FA8}"/>
    <cellStyle name="_Column5_Template-STDMonthlyReport4Conso v3 2 2" xfId="592" xr:uid="{398723F7-5DAD-472C-8575-9DA975B3593A}"/>
    <cellStyle name="_Column5_Template-STDMonthlyReport4Conso v3 3" xfId="593" xr:uid="{CF4CD9A1-B99D-4272-8E29-E7645EB8F3FF}"/>
    <cellStyle name="_Column6" xfId="594" xr:uid="{6FB462E5-E8D6-45DF-8635-0630BD342AFD}"/>
    <cellStyle name="_Column6 2" xfId="595" xr:uid="{3781BB54-BC30-4EAC-A58E-0F11AF1B45D1}"/>
    <cellStyle name="_Column6 2 2" xfId="596" xr:uid="{169AA044-B39E-4158-B247-7949BC7C128C}"/>
    <cellStyle name="_Column6 3" xfId="597" xr:uid="{D1601CA6-3F30-49A9-8BF7-3B150B4504BC}"/>
    <cellStyle name="_Column6_38.AdminRelated (M)" xfId="598" xr:uid="{1D42994F-5DAC-4446-AD2A-6E38F4D052FA}"/>
    <cellStyle name="_Column6_Cognis_Conso_Dec 06" xfId="599" xr:uid="{41F2F5C7-2C9A-4AF5-963F-9B013006D8BC}"/>
    <cellStyle name="_Column6_COM Consol BS and PL 31 Dec 2006_KSY" xfId="600" xr:uid="{0AC5900C-01CB-4218-A348-9BD3822CE559}"/>
    <cellStyle name="_Column6_COM Consol BS and PL 31 Dec 2006_KSY 2" xfId="601" xr:uid="{DAE4FA52-34CA-4741-9D67-A9D54DF1B306}"/>
    <cellStyle name="_Column6_COM Consol BS and PL 31 Dec 2006_KSY 2 2" xfId="602" xr:uid="{160D0C61-0115-417B-A47B-B4F1615991E6}"/>
    <cellStyle name="_Column6_COM Consol BS and PL 31 Dec 2006_KSY 3" xfId="603" xr:uid="{B877DC12-906B-4943-ACB5-315D75888645}"/>
    <cellStyle name="_Column6_Commitments Note" xfId="604" xr:uid="{D001C136-06AF-4C63-BCAB-51B2CF92858B}"/>
    <cellStyle name="_Column6_Commitments Note 2" xfId="605" xr:uid="{76D3C3FA-1DB8-41B1-8EAA-99BEE85564E5}"/>
    <cellStyle name="_Column6_Commitments Note 2 2" xfId="606" xr:uid="{7163DBFC-52D0-4AA8-8A2B-C9D59C6BE8F5}"/>
    <cellStyle name="_Column6_Commitments Note 3" xfId="607" xr:uid="{F080F0A1-9A1E-494F-B191-4481808AE83B}"/>
    <cellStyle name="_Column6_Copy of PTT(amended by Janice on CFS)llatest1" xfId="608" xr:uid="{804BB248-687F-46C9-8EDD-DEF62A80A214}"/>
    <cellStyle name="_Column6_Copy of PTT(amended by Janice on CFS)llatest1 2" xfId="609" xr:uid="{49816451-46DF-43B6-9E31-14E5705E4D6D}"/>
    <cellStyle name="_Column6_Copy of PTT(amended by Janice on CFS)llatest1 2 2" xfId="610" xr:uid="{BFC1B7AA-CA32-4C58-BF49-CFD5A9AFCD0D}"/>
    <cellStyle name="_Column6_Copy of PTT(amended by Janice on CFS)llatest1 3" xfId="611" xr:uid="{779F03B2-CBE3-4914-9F03-DB9C5BE211B5}"/>
    <cellStyle name="_Column6_Copy of PTT(amended by Janice on CFS)llatest1_38.AdminRelated (M)" xfId="612" xr:uid="{555EE31B-7D0C-4C62-A826-4226FD4D796D}"/>
    <cellStyle name="_Column6_Copy of PTT(amended by Janice on CFS)llatest1_38.AdminRelated (M) 2" xfId="613" xr:uid="{515212A9-092A-44E0-B170-8D545BF10249}"/>
    <cellStyle name="_Column6_Copy of PTT(amended by Janice on CFS)llatest1_38.AdminRelated (M) 2 2" xfId="614" xr:uid="{BA38EFB9-3A3A-4944-B1D2-C323CA947EDB}"/>
    <cellStyle name="_Column6_Copy of PTT(amended by Janice on CFS)llatest1_38.AdminRelated (M) 3" xfId="615" xr:uid="{8D478641-4104-4C73-A693-D2B161827713}"/>
    <cellStyle name="_Column6_Copy of PTT(amended by Janice on CFS)llatest1_38.AdminRelated (M)_1" xfId="616" xr:uid="{8FCAFA0D-E307-4680-A105-AA36687108F0}"/>
    <cellStyle name="_Column6_Copy of PTT(amended by Janice on CFS)llatest1_38.AdminRelated (M)_1 2" xfId="617" xr:uid="{D8432B6A-1E0E-4D31-BD49-D74EF395F9D8}"/>
    <cellStyle name="_Column6_Copy of PTT(amended by Janice on CFS)llatest1_38.AdminRelated (M)_1 2 2" xfId="618" xr:uid="{059F4432-6922-4F75-843C-F552BEBB1694}"/>
    <cellStyle name="_Column6_Copy of PTT(amended by Janice on CFS)llatest1_38.AdminRelated (M)_1 3" xfId="619" xr:uid="{34F748C8-BFD3-4A07-89C8-4F63F8FCDD6E}"/>
    <cellStyle name="_Column6_Copy of PTT(amended by Janice on CFS)llatest1_38.AdminRelated (M)_PTT Reports_30.11.10" xfId="620" xr:uid="{0C083547-5D67-4A83-BDEB-4A4D273BFDF6}"/>
    <cellStyle name="_Column6_Copy of PTT(amended by Janice on CFS)llatest1_38.AdminRelated (M)_PTT Reports_30.11.10 2" xfId="621" xr:uid="{821A5641-7746-481C-82AE-686A2EE005D0}"/>
    <cellStyle name="_Column6_Copy of PTT(amended by Janice on CFS)llatest1_38.AdminRelated (M)_PTT Reports_30.11.10 2 2" xfId="622" xr:uid="{54E688FA-8B26-4C0F-A3E8-7AEFC7BFB073}"/>
    <cellStyle name="_Column6_Copy of PTT(amended by Janice on CFS)llatest1_38.AdminRelated (M)_PTT Reports_30.11.10 3" xfId="623" xr:uid="{B63B2180-FD42-40B0-ACC2-4F4870BB9D64}"/>
    <cellStyle name="_Column6_Copy of PTT(amended by Janice on CFS)llatest1_38.AdminRelated (M)_Sheet1" xfId="624" xr:uid="{68026389-9BA9-4DD4-985D-A06C59A4C4A0}"/>
    <cellStyle name="_Column6_Copy of PTT(amended by Janice on CFS)llatest1_38.AdminRelated (M)_Sheet1 2" xfId="625" xr:uid="{AEE5A6A8-E9A9-47A0-83F5-868163D90890}"/>
    <cellStyle name="_Column6_Copy of PTT(amended by Janice on CFS)llatest1_38.AdminRelated (M)_Sheet1 2 2" xfId="626" xr:uid="{8BCAA691-B357-4043-B000-E9A9DA63EAE2}"/>
    <cellStyle name="_Column6_Copy of PTT(amended by Janice on CFS)llatest1_38.AdminRelated (M)_Sheet1 3" xfId="627" xr:uid="{1C605CC3-426F-42CC-978B-ECF380EB3D01}"/>
    <cellStyle name="_Column6_Copy of PTT(amended by Janice on CFS)llatest1_4.CEConso" xfId="628" xr:uid="{6DB769FF-14D1-4E3A-A5B0-CFCB35D427F0}"/>
    <cellStyle name="_Column6_Copy of PTT(amended by Janice on CFS)llatest1_4.CEConso 2" xfId="629" xr:uid="{376681A2-2129-47CE-977A-8249A933F56F}"/>
    <cellStyle name="_Column6_Copy of PTT(amended by Janice on CFS)llatest1_4.CEConso 2 2" xfId="630" xr:uid="{1C1D488E-9E3F-43B3-A9B4-77576D6867CF}"/>
    <cellStyle name="_Column6_Copy of PTT(amended by Janice on CFS)llatest1_4.CEConso 3" xfId="631" xr:uid="{D0EB1679-D253-462D-A4DD-7CC248AF71ED}"/>
    <cellStyle name="_Column6_Copy of PTT(amended by Janice on CFS)llatest1_4.CEConso_4.CEConso_Final" xfId="632" xr:uid="{1F8E81E4-65D6-48F0-9DC8-A1C8D9BE4DC8}"/>
    <cellStyle name="_Column6_Copy of PTT(amended by Janice on CFS)llatest1_4.CEConso_4.CEConso_Final 2" xfId="633" xr:uid="{247B52B0-7D27-4C50-AB48-9AADAA5DBBE2}"/>
    <cellStyle name="_Column6_Copy of PTT(amended by Janice on CFS)llatest1_4.CEConso_4.CEConso_Final 2 2" xfId="634" xr:uid="{39B94746-BCC0-4A4F-BB01-A7D8AAB65E03}"/>
    <cellStyle name="_Column6_Copy of PTT(amended by Janice on CFS)llatest1_4.CEConso_4.CEConso_Final 3" xfId="635" xr:uid="{2F491DF8-258D-44C3-A39B-8C3996FFCD9F}"/>
    <cellStyle name="_Column6_Copy of PTT(amended by Janice on CFS)llatest1_4.CEConso_Final" xfId="636" xr:uid="{18A2274B-A70E-4082-A874-1F469BFD1160}"/>
    <cellStyle name="_Column6_Copy of PTT(amended by Janice on CFS)llatest1_4.CEConso_Final 2" xfId="637" xr:uid="{030EDD6C-D179-4355-A332-AD976DAF129C}"/>
    <cellStyle name="_Column6_Copy of PTT(amended by Janice on CFS)llatest1_4.CEConso_Final 2 2" xfId="638" xr:uid="{238BBEF1-7507-45B6-B22F-D3A67CEA80EB}"/>
    <cellStyle name="_Column6_Copy of PTT(amended by Janice on CFS)llatest1_4.CEConso_Final 22.1.10" xfId="639" xr:uid="{03E420A7-CD16-449B-8A56-F1DAB00464FB}"/>
    <cellStyle name="_Column6_Copy of PTT(amended by Janice on CFS)llatest1_4.CEConso_Final 22.1.10 2" xfId="640" xr:uid="{A208EC64-7DCD-42D2-97ED-ECE7EFE39A91}"/>
    <cellStyle name="_Column6_Copy of PTT(amended by Janice on CFS)llatest1_4.CEConso_Final 22.1.10 2 2" xfId="641" xr:uid="{E1346DCE-1F0C-4BD7-B4E3-9F5A518E16F6}"/>
    <cellStyle name="_Column6_Copy of PTT(amended by Janice on CFS)llatest1_4.CEConso_Final 22.1.10 3" xfId="642" xr:uid="{68D1117D-8D81-4E32-A5F3-C463DC3BEC1B}"/>
    <cellStyle name="_Column6_Copy of PTT(amended by Janice on CFS)llatest1_4.CEConso_Final 22.1.10_PTT Reports_30.11.10" xfId="643" xr:uid="{88D3EA48-C6D6-4E44-AF52-EA666E2BE93B}"/>
    <cellStyle name="_Column6_Copy of PTT(amended by Janice on CFS)llatest1_4.CEConso_Final 22.1.10_PTT Reports_30.11.10 2" xfId="644" xr:uid="{B0C3B327-92B3-416F-A70C-F30398D2AB21}"/>
    <cellStyle name="_Column6_Copy of PTT(amended by Janice on CFS)llatest1_4.CEConso_Final 22.1.10_PTT Reports_30.11.10 2 2" xfId="645" xr:uid="{0F8A5A87-5A52-41F9-B372-8199CE5439A6}"/>
    <cellStyle name="_Column6_Copy of PTT(amended by Janice on CFS)llatest1_4.CEConso_Final 22.1.10_PTT Reports_30.11.10 3" xfId="646" xr:uid="{8209F819-3307-456C-8D99-01EFC84CAA70}"/>
    <cellStyle name="_Column6_Copy of PTT(amended by Janice on CFS)llatest1_4.CEConso_Final 3" xfId="647" xr:uid="{A708810C-5A2C-4C4F-8A82-A686ADE2479B}"/>
    <cellStyle name="_Column6_Copy of PTT(amended by Janice on CFS)llatest1_4.CEConso_Final 4" xfId="648" xr:uid="{0180F2A4-259F-427C-AF9E-9009B9BB0CC4}"/>
    <cellStyle name="_Column6_Copy of PTT(amended by Janice on CFS)llatest1_4.CEConso_Sheet1" xfId="649" xr:uid="{CAEEF9B3-5068-4295-840F-0D607B246E51}"/>
    <cellStyle name="_Column6_Copy of PTT(amended by Janice on CFS)llatest1_4.CEConso_Sheet1 2" xfId="650" xr:uid="{EE71C8E3-CC53-43E2-B818-3C6FC4AF941F}"/>
    <cellStyle name="_Column6_Copy of PTT(amended by Janice on CFS)llatest1_4.CEConso_Sheet1 2 2" xfId="651" xr:uid="{772F37F3-35F0-452F-B29E-3F2E8B2FEF02}"/>
    <cellStyle name="_Column6_Copy of PTT(amended by Janice on CFS)llatest1_4.CEConso_Sheet1 3" xfId="652" xr:uid="{BA4E5954-1DA7-4DDC-84FF-9DB616C68A7D}"/>
    <cellStyle name="_Column6_Copy of PTT(amended by Janice on CFS)llatest1_7.EBITDA" xfId="653" xr:uid="{50D92DF6-D634-4B36-8E7A-0D4B2E2F11C9}"/>
    <cellStyle name="_Column6_Copy of PTT(amended by Janice on CFS)llatest1_7.EBITDA 2" xfId="654" xr:uid="{FC2A84AE-C8FE-41C4-B901-ED7B1EFBDAA1}"/>
    <cellStyle name="_Column6_Copy of PTT(amended by Janice on CFS)llatest1_7.EBITDA 2 2" xfId="655" xr:uid="{D62D2023-2956-4250-94AB-94CF95648745}"/>
    <cellStyle name="_Column6_Copy of PTT(amended by Janice on CFS)llatest1_7.EBITDA 3" xfId="656" xr:uid="{64F853F3-8A3D-402A-9D78-EC08BA79D431}"/>
    <cellStyle name="_Column6_Copy of PTT(amended by Janice on CFS)llatest1_7.EBITDA_PTT Reports_30.11.10" xfId="657" xr:uid="{C4EDA004-5FB0-49BE-B9E3-AD804D281D2E}"/>
    <cellStyle name="_Column6_Copy of PTT(amended by Janice on CFS)llatest1_7.EBITDA_PTT Reports_30.11.10 2" xfId="658" xr:uid="{BE47B18F-C9E6-47B5-AC8C-0D9BF1ADAD00}"/>
    <cellStyle name="_Column6_Copy of PTT(amended by Janice on CFS)llatest1_7.EBITDA_PTT Reports_30.11.10 2 2" xfId="659" xr:uid="{53660563-E34C-4586-ACE0-C586EB30801C}"/>
    <cellStyle name="_Column6_Copy of PTT(amended by Janice on CFS)llatest1_7.EBITDA_PTT Reports_30.11.10 3" xfId="660" xr:uid="{6B282785-BE4B-4BFD-A73D-14DE0657504D}"/>
    <cellStyle name="_Column6_Copy of PTT(amended by Janice on CFS)llatest1_7.EBITDA_Sheet1" xfId="661" xr:uid="{5F35FC38-DB66-4A41-BD85-D1C6B205966D}"/>
    <cellStyle name="_Column6_Copy of PTT(amended by Janice on CFS)llatest1_7.EBITDA_Sheet1 2" xfId="662" xr:uid="{19459ECA-5EB8-4109-B752-3849C78B01E8}"/>
    <cellStyle name="_Column6_Copy of PTT(amended by Janice on CFS)llatest1_7.EBITDA_Sheet1 2 2" xfId="663" xr:uid="{92C47B77-25E1-475B-B43D-3D16ADE797C7}"/>
    <cellStyle name="_Column6_Copy of PTT(amended by Janice on CFS)llatest1_7.EBITDA_Sheet1 3" xfId="664" xr:uid="{6BCE1E78-571B-43CD-A7D9-0AB62D4AEADD}"/>
    <cellStyle name="_Column6_Copy of PTT(amended by Janice on CFS)llatest1_PTT for cash flow Dec 09_mjing" xfId="665" xr:uid="{B84162D0-324A-4705-BC31-3D6D602EBF8C}"/>
    <cellStyle name="_Column6_Copy of PTT(amended by Janice on CFS)llatest1_PTT for cash flow Dec 09_mjing 2" xfId="666" xr:uid="{77A7B43D-F7D9-421B-A795-73431AB4DE49}"/>
    <cellStyle name="_Column6_Copy of PTT(amended by Janice on CFS)llatest1_PTT for cash flow Dec 09_mjing 2 2" xfId="667" xr:uid="{75E2DBAF-3E4F-40C6-9B99-22133B093B95}"/>
    <cellStyle name="_Column6_Copy of PTT(amended by Janice on CFS)llatest1_PTT for cash flow Dec 09_mjing 3" xfId="668" xr:uid="{272F5C4A-6506-4EA3-A290-C49964511D21}"/>
    <cellStyle name="_Column6_Copy of PTT(amended by Janice on CFS)llatest1_PTT for cash flow Dec 09_mjing_PTT Reports_30.11.10" xfId="669" xr:uid="{C5415341-19BC-418E-8664-C850250C6D4E}"/>
    <cellStyle name="_Column6_Copy of PTT(amended by Janice on CFS)llatest1_PTT for cash flow Dec 09_mjing_PTT Reports_30.11.10 2" xfId="670" xr:uid="{4CA940CA-D980-47C6-B47D-282D20E3E72F}"/>
    <cellStyle name="_Column6_Copy of PTT(amended by Janice on CFS)llatest1_PTT for cash flow Dec 09_mjing_PTT Reports_30.11.10 2 2" xfId="671" xr:uid="{F4FFFA64-1928-44AB-8B05-B724233968C3}"/>
    <cellStyle name="_Column6_Copy of PTT(amended by Janice on CFS)llatest1_PTT for cash flow Dec 09_mjing_PTT Reports_30.11.10 3" xfId="672" xr:uid="{337269F2-0261-40FC-BCAD-98BF4699B010}"/>
    <cellStyle name="_Column6_Copy of PTT(amended by Janice on CFS)llatest1_PTT for cash flow Dec 09_mjing_Sheet1" xfId="673" xr:uid="{FBE36A6D-20DD-431A-A90C-126129BF4D99}"/>
    <cellStyle name="_Column6_Copy of PTT(amended by Janice on CFS)llatest1_PTT for cash flow Dec 09_mjing_Sheet1 2" xfId="674" xr:uid="{1A7F7805-6857-4D4C-A527-C0394F50771C}"/>
    <cellStyle name="_Column6_Copy of PTT(amended by Janice on CFS)llatest1_PTT for cash flow Dec 09_mjing_Sheet1 2 2" xfId="675" xr:uid="{35F6DC0F-D22D-423D-AD0E-AAC1029A2745}"/>
    <cellStyle name="_Column6_Copy of PTT(amended by Janice on CFS)llatest1_PTT for cash flow Dec 09_mjing_Sheet1 3" xfId="676" xr:uid="{D44A1F55-6ED9-42F8-B366-2DB39564412C}"/>
    <cellStyle name="_Column6_Copy of PTT(amended by Janice on CFS)llatest1_PTT Reports_30.11.10" xfId="677" xr:uid="{4BB82ED2-5370-440D-97EC-D969BA05A24C}"/>
    <cellStyle name="_Column6_Copy of PTT(amended by Janice on CFS)llatest1_PTT Reports_30.11.10 2" xfId="678" xr:uid="{E6B1B960-E73B-478E-81E4-BA8A11576C4F}"/>
    <cellStyle name="_Column6_Copy of PTT(amended by Janice on CFS)llatest1_PTT Reports_30.11.10 2 2" xfId="679" xr:uid="{0324CAA0-E7C7-4DFB-9A8B-CF14E7D6790A}"/>
    <cellStyle name="_Column6_Copy of PTT(amended by Janice on CFS)llatest1_PTT Reports_30.11.10 3" xfId="680" xr:uid="{8B274C52-F707-46FE-A465-EF506912079D}"/>
    <cellStyle name="_Column6_Deferred Tax 31.12.2008" xfId="681" xr:uid="{3A69A11C-B6A1-46D8-A1BB-003FF5145187}"/>
    <cellStyle name="_Column6_Deferred Tax 31.12.2008 2" xfId="682" xr:uid="{B7CE540C-60E6-4C33-8CFE-1F0B6870B158}"/>
    <cellStyle name="_Column6_Deferred Tax 31.12.2008 2 2" xfId="683" xr:uid="{EA440688-6501-48AC-B16B-32A0446A6A4A}"/>
    <cellStyle name="_Column6_Deferred Tax 31.12.2008 3" xfId="684" xr:uid="{E38A5691-C77D-4D91-8C41-479FE0DCB50B}"/>
    <cellStyle name="_Column6_Deferred Tax Note_July 2009" xfId="685" xr:uid="{850B1554-EA17-4566-B44B-583E9C14EB88}"/>
    <cellStyle name="_Column6_Deferred Tax Template" xfId="686" xr:uid="{40184FD7-7BDE-4493-BB94-F91EEF4AD21E}"/>
    <cellStyle name="_Column6_Payable to GC" xfId="687" xr:uid="{DC33F83F-E715-4B11-A5EE-DA75BEE5757F}"/>
    <cellStyle name="_Column6_Quarterly Disclosure Information_2nd Quarter 09_0614" xfId="688" xr:uid="{72D2F82F-BC2D-4640-B966-F4FB66758234}"/>
    <cellStyle name="_Column6_Recon of prov dd 2" xfId="689" xr:uid="{490A845C-8870-4536-8A18-A4A4F7B3E86B}"/>
    <cellStyle name="_Column6_Template-STDMonthlyReport4Conso v3" xfId="690" xr:uid="{FDD809FD-4986-42C3-95C1-4FF53415B449}"/>
    <cellStyle name="_Column6_Template-STDMonthlyReport4Conso v3 2" xfId="691" xr:uid="{5486F9FB-8B53-4EF6-B1B3-AC3DBAD47E83}"/>
    <cellStyle name="_Column6_Template-STDMonthlyReport4Conso v3 2 2" xfId="692" xr:uid="{99026052-5C0D-4138-90E3-57146BBA4279}"/>
    <cellStyle name="_Column6_Template-STDMonthlyReport4Conso v3 3" xfId="693" xr:uid="{A90288E5-B44A-406E-90FE-21E54EABBEC3}"/>
    <cellStyle name="_Column7" xfId="694" xr:uid="{13E1AAFE-8FE5-4ED8-8BEA-4A8323862504}"/>
    <cellStyle name="_Column7 2" xfId="695" xr:uid="{98514C07-795D-4A0E-8BF0-2B1AED74E084}"/>
    <cellStyle name="_Column7 2 2" xfId="696" xr:uid="{63C90B76-74AC-4F71-88E2-DE4EA9239D66}"/>
    <cellStyle name="_Column7 2 3" xfId="697" xr:uid="{46205996-2D76-428D-B0E5-E6C9257A5027}"/>
    <cellStyle name="_Column7 3" xfId="698" xr:uid="{68758CAD-74BC-40FA-A9E5-B378AFB2D586}"/>
    <cellStyle name="_Column7 4" xfId="699" xr:uid="{128BDD9A-08CC-45B5-85A6-DE9F1979B789}"/>
    <cellStyle name="_Column7_38.AdminRelated (M)" xfId="700" xr:uid="{6CC10F70-18CC-4145-9E9A-CE2CC20FCFB7}"/>
    <cellStyle name="_Column7_38.AdminRelated (M) 2" xfId="701" xr:uid="{D4E567CE-D977-4DD7-A196-7E75F33291A6}"/>
    <cellStyle name="_Column7_38.AdminRelated (M)_38.AdminRelated (M)" xfId="702" xr:uid="{08D74C48-E40D-4E4A-86DA-9E0ABB054BB6}"/>
    <cellStyle name="_Column7_38.AdminRelated (M)_38.AdminRelated (M) 2" xfId="703" xr:uid="{316A0AE2-DBDD-402F-AA73-A7CD472D0722}"/>
    <cellStyle name="_Column7_38.AdminRelated (M)_4.CEConso" xfId="704" xr:uid="{9D51BA22-830D-4D0C-9D35-4777263594F9}"/>
    <cellStyle name="_Column7_38.AdminRelated (M)_4.CEConso 2" xfId="705" xr:uid="{DD416D34-8DED-4629-AD93-47F007A86206}"/>
    <cellStyle name="_Column7_38.AdminRelated (M)_4.CEConso_Final 22.1.10" xfId="706" xr:uid="{5BF4211C-768F-4753-B338-DB96AA1AF9E1}"/>
    <cellStyle name="_Column7_38.AdminRelated (M)_4.CEConso_Final 22.1.10 2" xfId="707" xr:uid="{89971DDE-1D6E-40F3-BA6C-DCB72E688C62}"/>
    <cellStyle name="_Column7_38.AdminRelated (M)_7.EBITDA" xfId="708" xr:uid="{721A6404-0F2C-4C42-A2A0-38BF028F586F}"/>
    <cellStyle name="_Column7_38.AdminRelated (M)_7.EBITDA 2" xfId="709" xr:uid="{ADF4717B-46CE-45EA-950F-9B9FCBC25334}"/>
    <cellStyle name="_Column7_38.AdminRelated (M)_8. Cash" xfId="710" xr:uid="{7DA45B8A-7880-468D-B5E3-D4D5DB54E48B}"/>
    <cellStyle name="_Column7_38.AdminRelated (M)_8. Cash 2" xfId="711" xr:uid="{D9A4D12E-B530-426C-AE81-2100C2256AAB}"/>
    <cellStyle name="_Column7_38.AdminRelated (M)_Interest Rate Risk" xfId="712" xr:uid="{B9AFFA2D-047F-412B-9BEA-0F8CA17492AB}"/>
    <cellStyle name="_Column7_38.AdminRelated (M)_Interest Rate Risk 2" xfId="713" xr:uid="{583DA0E0-5CE1-43D8-BF66-F02E04B7BB32}"/>
    <cellStyle name="_Column7_38.AdminRelated (M)_PTT for cash flow Dec 09_mjing" xfId="714" xr:uid="{FF7005BC-B651-4E0C-B0CB-4094B4C98568}"/>
    <cellStyle name="_Column7_38.AdminRelated (M)_PTT for cash flow Dec 09_mjing 2" xfId="715" xr:uid="{AA9A82F3-21A7-4DD4-99A7-76FF6DABEF4F}"/>
    <cellStyle name="_Column7_38.AdminRelated (M)_PTT Reports_30.11.10" xfId="716" xr:uid="{5E1A6A63-BE67-4129-8034-B51E39ECD67C}"/>
    <cellStyle name="_Column7_38.AdminRelated (M)_PTT Reports_30.11.10 2" xfId="717" xr:uid="{504A67A6-1D43-44AE-BA8E-DF6667CAA4EF}"/>
    <cellStyle name="_Column7_38.AdminRelated (M)_Sheet1" xfId="718" xr:uid="{0EAD6797-1E76-4D00-A4C6-FBE24EC7B2A6}"/>
    <cellStyle name="_Column7_38.AdminRelated (M)_Sheet1 2" xfId="719" xr:uid="{2C417A4C-E951-4123-ADC3-E6914FB55820}"/>
    <cellStyle name="_Column7_Cognis_Conso_Dec 06" xfId="720" xr:uid="{916866C6-8BE5-4D80-9F51-900956EFF625}"/>
    <cellStyle name="_Column7_Cognis_Conso_Dec 06 2" xfId="721" xr:uid="{9384EC49-746F-4C01-A1E5-7B14850D41A7}"/>
    <cellStyle name="_Column7_Cognis_Conso_Dec 06_38.AdminRelated (M)" xfId="722" xr:uid="{ED1C60C6-C310-4DC1-B836-22484E7E6EF2}"/>
    <cellStyle name="_Column7_Cognis_Conso_Dec 06_38.AdminRelated (M) 2" xfId="723" xr:uid="{7D39EED5-D202-4614-B5E6-09D2C1EA92AE}"/>
    <cellStyle name="_Column7_Cognis_Conso_Dec 06_4.CEConso" xfId="724" xr:uid="{EB348494-191F-41A1-A40A-AC82875252F0}"/>
    <cellStyle name="_Column7_Cognis_Conso_Dec 06_4.CEConso 2" xfId="725" xr:uid="{4D57C9A1-778C-4357-A399-BCB085EBF093}"/>
    <cellStyle name="_Column7_Cognis_Conso_Dec 06_4.CEConso_Final 22.1.10" xfId="726" xr:uid="{867F5BD1-C96E-4B7E-8BDD-A563DC4AC1C2}"/>
    <cellStyle name="_Column7_Cognis_Conso_Dec 06_4.CEConso_Final 22.1.10 2" xfId="727" xr:uid="{F0603198-DFB7-4A08-8956-79CC559626FB}"/>
    <cellStyle name="_Column7_Cognis_Conso_Dec 06_7.EBITDA" xfId="728" xr:uid="{D119B068-EDCA-4846-8709-E5AB553D59A2}"/>
    <cellStyle name="_Column7_Cognis_Conso_Dec 06_7.EBITDA 2" xfId="729" xr:uid="{22307BA1-3F9E-4679-88B8-A3C066F2906B}"/>
    <cellStyle name="_Column7_Cognis_Conso_Dec 06_8. Cash" xfId="730" xr:uid="{88E2E537-CFAA-4C11-A3F5-B99B965A0416}"/>
    <cellStyle name="_Column7_Cognis_Conso_Dec 06_8. Cash 2" xfId="731" xr:uid="{BE3DC5E3-9968-4B75-9AB2-2691F042D19B}"/>
    <cellStyle name="_Column7_Cognis_Conso_Dec 06_Interest Rate Risk" xfId="732" xr:uid="{606AD943-A954-499A-8CC9-1A44C9D0A932}"/>
    <cellStyle name="_Column7_Cognis_Conso_Dec 06_Interest Rate Risk 2" xfId="733" xr:uid="{2C11E6A0-F4E2-4E23-B08D-6E0E87AE8285}"/>
    <cellStyle name="_Column7_Cognis_Conso_Dec 06_PTT for cash flow Dec 09_mjing" xfId="734" xr:uid="{C345F489-81F5-4CDC-BF59-5F5CF21B9E8B}"/>
    <cellStyle name="_Column7_Cognis_Conso_Dec 06_PTT for cash flow Dec 09_mjing 2" xfId="735" xr:uid="{435D17A3-45A9-4234-B920-A7EC51869204}"/>
    <cellStyle name="_Column7_Cognis_Conso_Dec 06_PTT Reports_30.11.10" xfId="736" xr:uid="{83FC3C54-1A15-42C9-8A33-2CFAA07CB20E}"/>
    <cellStyle name="_Column7_Cognis_Conso_Dec 06_PTT Reports_30.11.10 2" xfId="737" xr:uid="{B92F4A52-019D-4470-A641-8C9054C47931}"/>
    <cellStyle name="_Column7_Cognis_Conso_Dec 06_Sheet1" xfId="738" xr:uid="{3E500E3B-6D41-469D-8CF9-C97702FAE33F}"/>
    <cellStyle name="_Column7_Cognis_Conso_Dec 06_Sheet1 2" xfId="739" xr:uid="{0345D670-4F3C-4988-BAE4-A08CBD27F5A4}"/>
    <cellStyle name="_Column7_COM Consol BS and PL 31 Dec 2006_KSY" xfId="740" xr:uid="{7FA4B16F-D6AF-4EBC-87A3-72C69E841460}"/>
    <cellStyle name="_Column7_COM Consol BS and PL 31 Dec 2006_KSY 2" xfId="741" xr:uid="{A8B5F6DC-37A2-4E02-9178-51A8353731FA}"/>
    <cellStyle name="_Column7_COM Consol BS and PL 31 Dec 2006_KSY 2 2" xfId="742" xr:uid="{D6DA61AA-73F0-4A46-9B69-7434AF7B6CD1}"/>
    <cellStyle name="_Column7_COM Consol BS and PL 31 Dec 2006_KSY 2 3" xfId="743" xr:uid="{1612A094-DEBB-435C-8792-80D861D12328}"/>
    <cellStyle name="_Column7_COM Consol BS and PL 31 Dec 2006_KSY 3" xfId="744" xr:uid="{B2A53E7E-BDAA-4FE4-9CEB-C5D5B8743792}"/>
    <cellStyle name="_Column7_COM Consol BS and PL 31 Dec 2006_KSY 4" xfId="745" xr:uid="{E81F1CE7-5F86-481D-B17A-3D18BFDC109E}"/>
    <cellStyle name="_Column7_Commitments Note" xfId="746" xr:uid="{A6BC54AF-C577-46CD-89E9-E62BBA980D10}"/>
    <cellStyle name="_Column7_Commitments Note 2" xfId="747" xr:uid="{9D5D8F4C-2B8C-4D61-B544-A9FFF1AD4146}"/>
    <cellStyle name="_Column7_Commitments Note 2 2" xfId="748" xr:uid="{9D5F669E-9EC6-4836-9006-4EDE778C2651}"/>
    <cellStyle name="_Column7_Commitments Note 2 3" xfId="749" xr:uid="{21FD1849-8DBD-410E-A90D-9A2D0C7EE20C}"/>
    <cellStyle name="_Column7_Commitments Note 3" xfId="750" xr:uid="{95D85995-7D1F-4C88-B188-0E7DB5EEDBBC}"/>
    <cellStyle name="_Column7_Commitments Note 4" xfId="751" xr:uid="{D18C83BE-97F1-4AAF-9339-4F4191DF777A}"/>
    <cellStyle name="_Column7_Copy of PTT(amended by Janice on CFS)llatest1" xfId="752" xr:uid="{49D9688F-3559-4C85-BA58-9C46A539FAB0}"/>
    <cellStyle name="_Column7_Copy of PTT(amended by Janice on CFS)llatest1 2" xfId="753" xr:uid="{00B73D12-FCA0-4410-ACEC-B2057FA52F5A}"/>
    <cellStyle name="_Column7_Copy of PTT(amended by Janice on CFS)llatest1 2 2" xfId="754" xr:uid="{B323B840-E3E3-417E-9A94-04AA2A3D33F4}"/>
    <cellStyle name="_Column7_Copy of PTT(amended by Janice on CFS)llatest1 2 3" xfId="755" xr:uid="{635D057E-C4AE-4F77-9413-D9270125E40F}"/>
    <cellStyle name="_Column7_Copy of PTT(amended by Janice on CFS)llatest1 3" xfId="756" xr:uid="{7DE1EE4F-8BC3-4D6C-AB74-34DBD22D6932}"/>
    <cellStyle name="_Column7_Copy of PTT(amended by Janice on CFS)llatest1 4" xfId="757" xr:uid="{B568B224-8031-4F01-A84A-6F9C84278426}"/>
    <cellStyle name="_Column7_Copy of PTT(amended by Janice on CFS)llatest1_38.AdminRelated (M)" xfId="758" xr:uid="{A982A43C-ADA4-46B8-AE7E-C1D877D3CA45}"/>
    <cellStyle name="_Column7_Copy of PTT(amended by Janice on CFS)llatest1_38.AdminRelated (M) 2" xfId="759" xr:uid="{618874A8-2BC1-416D-897C-36CFA0897283}"/>
    <cellStyle name="_Column7_Copy of PTT(amended by Janice on CFS)llatest1_38.AdminRelated (M) 2 2" xfId="760" xr:uid="{1BBE0679-9E3E-483F-9D40-BF46CBCE9045}"/>
    <cellStyle name="_Column7_Copy of PTT(amended by Janice on CFS)llatest1_38.AdminRelated (M) 2 3" xfId="761" xr:uid="{F29C4448-375B-4BE8-881D-81A952619C8A}"/>
    <cellStyle name="_Column7_Copy of PTT(amended by Janice on CFS)llatest1_38.AdminRelated (M) 3" xfId="762" xr:uid="{9E9E3CFB-0920-424C-B796-279B8A999F97}"/>
    <cellStyle name="_Column7_Copy of PTT(amended by Janice on CFS)llatest1_38.AdminRelated (M) 4" xfId="763" xr:uid="{6E130A34-4FBF-4BAA-A5D3-834B80F341AA}"/>
    <cellStyle name="_Column7_Copy of PTT(amended by Janice on CFS)llatest1_38.AdminRelated (M)_1" xfId="764" xr:uid="{F4A082CA-282F-42DF-A1EA-5E2A9AE9F7C3}"/>
    <cellStyle name="_Column7_Copy of PTT(amended by Janice on CFS)llatest1_38.AdminRelated (M)_1 2" xfId="765" xr:uid="{4B8587BF-D933-4AAB-BFD9-E78909E0DC20}"/>
    <cellStyle name="_Column7_Copy of PTT(amended by Janice on CFS)llatest1_38.AdminRelated (M)_1 2 2" xfId="766" xr:uid="{E4FE98F7-62D4-4CB0-BA95-25978F39790F}"/>
    <cellStyle name="_Column7_Copy of PTT(amended by Janice on CFS)llatest1_38.AdminRelated (M)_1 2 3" xfId="767" xr:uid="{10493565-E55D-45ED-B5FA-7A07B8A306FD}"/>
    <cellStyle name="_Column7_Copy of PTT(amended by Janice on CFS)llatest1_38.AdminRelated (M)_1 3" xfId="768" xr:uid="{D3D439C4-4CF7-4ED1-B539-3633EAA46AC0}"/>
    <cellStyle name="_Column7_Copy of PTT(amended by Janice on CFS)llatest1_38.AdminRelated (M)_1 4" xfId="769" xr:uid="{F75F3C0D-69B3-4D26-A203-29804056B08C}"/>
    <cellStyle name="_Column7_Copy of PTT(amended by Janice on CFS)llatest1_38.AdminRelated (M)_PTT Reports_30.11.10" xfId="770" xr:uid="{D0F3E4C3-D86A-4C71-8233-F3B366093038}"/>
    <cellStyle name="_Column7_Copy of PTT(amended by Janice on CFS)llatest1_38.AdminRelated (M)_PTT Reports_30.11.10 2" xfId="771" xr:uid="{261C3544-BCE2-4F57-AE90-828ED514FC19}"/>
    <cellStyle name="_Column7_Copy of PTT(amended by Janice on CFS)llatest1_38.AdminRelated (M)_PTT Reports_30.11.10 2 2" xfId="772" xr:uid="{71D07116-67BF-4D84-A8C8-3334BED03FF6}"/>
    <cellStyle name="_Column7_Copy of PTT(amended by Janice on CFS)llatest1_38.AdminRelated (M)_PTT Reports_30.11.10 2 3" xfId="773" xr:uid="{EDA88FFD-758C-416A-B735-C0067D2BADBC}"/>
    <cellStyle name="_Column7_Copy of PTT(amended by Janice on CFS)llatest1_38.AdminRelated (M)_PTT Reports_30.11.10 3" xfId="774" xr:uid="{4F088460-7ECA-49D6-9762-8BD65FB96005}"/>
    <cellStyle name="_Column7_Copy of PTT(amended by Janice on CFS)llatest1_38.AdminRelated (M)_PTT Reports_30.11.10 4" xfId="775" xr:uid="{2047CD2D-BD7D-4821-A8F6-535128BD999D}"/>
    <cellStyle name="_Column7_Copy of PTT(amended by Janice on CFS)llatest1_38.AdminRelated (M)_Sheet1" xfId="776" xr:uid="{30761F4F-2D35-4322-BB62-3ADCAD7C48BB}"/>
    <cellStyle name="_Column7_Copy of PTT(amended by Janice on CFS)llatest1_38.AdminRelated (M)_Sheet1 2" xfId="777" xr:uid="{F41426A6-6C5F-47E8-B69C-636CEE4E8DFD}"/>
    <cellStyle name="_Column7_Copy of PTT(amended by Janice on CFS)llatest1_38.AdminRelated (M)_Sheet1 2 2" xfId="778" xr:uid="{D50F5EA5-371B-48CF-A405-C642683FBB0B}"/>
    <cellStyle name="_Column7_Copy of PTT(amended by Janice on CFS)llatest1_38.AdminRelated (M)_Sheet1 2 3" xfId="779" xr:uid="{3003C428-4CA9-4E82-87AC-17C1C58EEF08}"/>
    <cellStyle name="_Column7_Copy of PTT(amended by Janice on CFS)llatest1_38.AdminRelated (M)_Sheet1 3" xfId="780" xr:uid="{7164158E-334E-45E6-B768-AD4F869996B7}"/>
    <cellStyle name="_Column7_Copy of PTT(amended by Janice on CFS)llatest1_38.AdminRelated (M)_Sheet1 4" xfId="781" xr:uid="{1E15988C-2D97-4BBA-8DF2-11BFB43FBFE1}"/>
    <cellStyle name="_Column7_Copy of PTT(amended by Janice on CFS)llatest1_4.CEConso" xfId="782" xr:uid="{4E9FDDB2-D23E-4BE1-A1B9-CACAC8C26DDE}"/>
    <cellStyle name="_Column7_Copy of PTT(amended by Janice on CFS)llatest1_4.CEConso 2" xfId="783" xr:uid="{96953B07-BA03-4CBC-A112-0791AD4CE67C}"/>
    <cellStyle name="_Column7_Copy of PTT(amended by Janice on CFS)llatest1_4.CEConso 2 2" xfId="784" xr:uid="{76AD42CB-5E9E-4181-93F0-F2E7B5B6E73E}"/>
    <cellStyle name="_Column7_Copy of PTT(amended by Janice on CFS)llatest1_4.CEConso 2 3" xfId="785" xr:uid="{3D9A492C-602A-4340-9CAC-492A4652C9FE}"/>
    <cellStyle name="_Column7_Copy of PTT(amended by Janice on CFS)llatest1_4.CEConso 3" xfId="786" xr:uid="{E200AF58-143E-4C26-ABAD-6549D4E1785C}"/>
    <cellStyle name="_Column7_Copy of PTT(amended by Janice on CFS)llatest1_4.CEConso 4" xfId="787" xr:uid="{C68F0AC9-25AA-4D47-965F-6E27D04505A6}"/>
    <cellStyle name="_Column7_Copy of PTT(amended by Janice on CFS)llatest1_4.CEConso_4.CEConso_Final" xfId="788" xr:uid="{0E3D694D-AFB3-4FD2-8AB1-EA430BAAC08E}"/>
    <cellStyle name="_Column7_Copy of PTT(amended by Janice on CFS)llatest1_4.CEConso_4.CEConso_Final 2" xfId="789" xr:uid="{0595818D-A73B-41B7-837C-C00AFABDED27}"/>
    <cellStyle name="_Column7_Copy of PTT(amended by Janice on CFS)llatest1_4.CEConso_4.CEConso_Final 2 2" xfId="790" xr:uid="{4DE73FF9-62FD-4FFE-B95D-CD07AA0867F8}"/>
    <cellStyle name="_Column7_Copy of PTT(amended by Janice on CFS)llatest1_4.CEConso_4.CEConso_Final 2 3" xfId="791" xr:uid="{5FFE2ABC-316D-476E-ACE3-28D821C9E9EA}"/>
    <cellStyle name="_Column7_Copy of PTT(amended by Janice on CFS)llatest1_4.CEConso_4.CEConso_Final 3" xfId="792" xr:uid="{2EDDF999-0461-4F03-BA4B-264AF36CE05D}"/>
    <cellStyle name="_Column7_Copy of PTT(amended by Janice on CFS)llatest1_4.CEConso_4.CEConso_Final 4" xfId="793" xr:uid="{B6E4B7A5-3720-4B8C-B6F4-6875E319672F}"/>
    <cellStyle name="_Column7_Copy of PTT(amended by Janice on CFS)llatest1_4.CEConso_Final" xfId="794" xr:uid="{509249AD-CCED-4E78-A237-3E17086A5F2D}"/>
    <cellStyle name="_Column7_Copy of PTT(amended by Janice on CFS)llatest1_4.CEConso_Final 2" xfId="795" xr:uid="{4EB1CE98-AE25-4C8C-95E5-94E719AD0640}"/>
    <cellStyle name="_Column7_Copy of PTT(amended by Janice on CFS)llatest1_4.CEConso_Final 2 2" xfId="796" xr:uid="{CF50D73B-1054-4A7D-A9EC-0C27140CC89B}"/>
    <cellStyle name="_Column7_Copy of PTT(amended by Janice on CFS)llatest1_4.CEConso_Final 2 3" xfId="797" xr:uid="{F72CDCC8-40A0-4FBF-A6C8-CB4DC8255E07}"/>
    <cellStyle name="_Column7_Copy of PTT(amended by Janice on CFS)llatest1_4.CEConso_Final 22.1.10" xfId="798" xr:uid="{30020A1F-DA6A-4F4B-BA89-4706B233477C}"/>
    <cellStyle name="_Column7_Copy of PTT(amended by Janice on CFS)llatest1_4.CEConso_Final 22.1.10 2" xfId="799" xr:uid="{3FD96254-FD84-4B95-9A6D-D97DFAC72773}"/>
    <cellStyle name="_Column7_Copy of PTT(amended by Janice on CFS)llatest1_4.CEConso_Final 22.1.10 2 2" xfId="800" xr:uid="{12A18594-F709-4226-8A8E-D8365FD60B31}"/>
    <cellStyle name="_Column7_Copy of PTT(amended by Janice on CFS)llatest1_4.CEConso_Final 22.1.10 2 3" xfId="801" xr:uid="{046270DA-418A-4E12-9C90-7287D126EBC8}"/>
    <cellStyle name="_Column7_Copy of PTT(amended by Janice on CFS)llatest1_4.CEConso_Final 22.1.10 3" xfId="802" xr:uid="{B4C56622-D889-4F3F-82DC-4BDC1BF8DA35}"/>
    <cellStyle name="_Column7_Copy of PTT(amended by Janice on CFS)llatest1_4.CEConso_Final 22.1.10 4" xfId="803" xr:uid="{8417345B-B455-48E5-BC9A-35C108F48408}"/>
    <cellStyle name="_Column7_Copy of PTT(amended by Janice on CFS)llatest1_4.CEConso_Final 22.1.10_PTT Reports_30.11.10" xfId="804" xr:uid="{1184F464-AF92-4F99-BC7D-EDD20DD3CDFD}"/>
    <cellStyle name="_Column7_Copy of PTT(amended by Janice on CFS)llatest1_4.CEConso_Final 22.1.10_PTT Reports_30.11.10 2" xfId="805" xr:uid="{EE043B77-5A85-478E-9FE4-4CCA2C0770CF}"/>
    <cellStyle name="_Column7_Copy of PTT(amended by Janice on CFS)llatest1_4.CEConso_Final 22.1.10_PTT Reports_30.11.10 2 2" xfId="806" xr:uid="{1E8C9948-C2BF-4F9D-A78C-AD0656579F49}"/>
    <cellStyle name="_Column7_Copy of PTT(amended by Janice on CFS)llatest1_4.CEConso_Final 22.1.10_PTT Reports_30.11.10 2 3" xfId="807" xr:uid="{889F28D7-B9B5-46D5-8653-56BAB200B904}"/>
    <cellStyle name="_Column7_Copy of PTT(amended by Janice on CFS)llatest1_4.CEConso_Final 22.1.10_PTT Reports_30.11.10 3" xfId="808" xr:uid="{EC6050D8-40BA-48BD-A058-73EDC30750ED}"/>
    <cellStyle name="_Column7_Copy of PTT(amended by Janice on CFS)llatest1_4.CEConso_Final 22.1.10_PTT Reports_30.11.10 4" xfId="809" xr:uid="{8E8A290E-5ECB-451E-8F13-4DF93A059B14}"/>
    <cellStyle name="_Column7_Copy of PTT(amended by Janice on CFS)llatest1_4.CEConso_Final 3" xfId="810" xr:uid="{4EF9D1C0-753D-47D1-B1EB-5E90EECCF04A}"/>
    <cellStyle name="_Column7_Copy of PTT(amended by Janice on CFS)llatest1_4.CEConso_Final 4" xfId="811" xr:uid="{91A78089-B540-4EBB-9FF0-252A27648923}"/>
    <cellStyle name="_Column7_Copy of PTT(amended by Janice on CFS)llatest1_4.CEConso_Final 5" xfId="812" xr:uid="{B3EC689F-D13D-4FAB-9AEA-D70A15F01A2D}"/>
    <cellStyle name="_Column7_Copy of PTT(amended by Janice on CFS)llatest1_4.CEConso_Sheet1" xfId="813" xr:uid="{576EF9AC-1C41-4E0F-BC7F-7F74E22061F9}"/>
    <cellStyle name="_Column7_Copy of PTT(amended by Janice on CFS)llatest1_4.CEConso_Sheet1 2" xfId="814" xr:uid="{4BEAE799-76D7-40C8-977E-4685E7BCB44B}"/>
    <cellStyle name="_Column7_Copy of PTT(amended by Janice on CFS)llatest1_4.CEConso_Sheet1 2 2" xfId="815" xr:uid="{E916BB9E-6DD8-4354-8D4B-448A5F22F3B9}"/>
    <cellStyle name="_Column7_Copy of PTT(amended by Janice on CFS)llatest1_4.CEConso_Sheet1 2 3" xfId="816" xr:uid="{4F68A856-11DB-4794-8A84-6DE59FB7496E}"/>
    <cellStyle name="_Column7_Copy of PTT(amended by Janice on CFS)llatest1_4.CEConso_Sheet1 3" xfId="817" xr:uid="{01CE4C23-90CC-4AA8-A089-4216FE0EF361}"/>
    <cellStyle name="_Column7_Copy of PTT(amended by Janice on CFS)llatest1_4.CEConso_Sheet1 4" xfId="818" xr:uid="{273D9A3D-A1B4-416B-9D38-661F03D5791E}"/>
    <cellStyle name="_Column7_Copy of PTT(amended by Janice on CFS)llatest1_7.EBITDA" xfId="819" xr:uid="{1B9FB7E7-B624-4F0D-ABC5-509D2BA1EC6C}"/>
    <cellStyle name="_Column7_Copy of PTT(amended by Janice on CFS)llatest1_7.EBITDA 2" xfId="820" xr:uid="{CED0DDEB-6F14-44C4-B509-836A0E21B141}"/>
    <cellStyle name="_Column7_Copy of PTT(amended by Janice on CFS)llatest1_7.EBITDA 2 2" xfId="821" xr:uid="{143447B8-13E3-4FC3-ABC6-0A5A1C45959D}"/>
    <cellStyle name="_Column7_Copy of PTT(amended by Janice on CFS)llatest1_7.EBITDA 2 3" xfId="822" xr:uid="{30E9B8B4-FFBD-43DC-B848-FEF4CBC0B53F}"/>
    <cellStyle name="_Column7_Copy of PTT(amended by Janice on CFS)llatest1_7.EBITDA 3" xfId="823" xr:uid="{996C2599-B4DF-401F-BF54-0B8B532D15BA}"/>
    <cellStyle name="_Column7_Copy of PTT(amended by Janice on CFS)llatest1_7.EBITDA 4" xfId="824" xr:uid="{8E07713D-FEA4-4159-A5D8-F08570C37A22}"/>
    <cellStyle name="_Column7_Copy of PTT(amended by Janice on CFS)llatest1_7.EBITDA_PTT Reports_30.11.10" xfId="825" xr:uid="{5E647D7E-558A-4C15-BCF8-2E5153E12CD0}"/>
    <cellStyle name="_Column7_Copy of PTT(amended by Janice on CFS)llatest1_7.EBITDA_PTT Reports_30.11.10 2" xfId="826" xr:uid="{668E8E69-935C-4D93-905E-8E1C1AE41DB6}"/>
    <cellStyle name="_Column7_Copy of PTT(amended by Janice on CFS)llatest1_7.EBITDA_PTT Reports_30.11.10 2 2" xfId="827" xr:uid="{D2E4DBD4-1F3D-469D-ADD3-5A26F95F7551}"/>
    <cellStyle name="_Column7_Copy of PTT(amended by Janice on CFS)llatest1_7.EBITDA_PTT Reports_30.11.10 2 3" xfId="828" xr:uid="{69D653CF-5C63-461A-9115-F16E099B9F5B}"/>
    <cellStyle name="_Column7_Copy of PTT(amended by Janice on CFS)llatest1_7.EBITDA_PTT Reports_30.11.10 3" xfId="829" xr:uid="{CC418387-41A2-4BA3-A774-C0EC4F962D92}"/>
    <cellStyle name="_Column7_Copy of PTT(amended by Janice on CFS)llatest1_7.EBITDA_PTT Reports_30.11.10 4" xfId="830" xr:uid="{2639F7ED-EC8B-495B-BF1D-BE4444600144}"/>
    <cellStyle name="_Column7_Copy of PTT(amended by Janice on CFS)llatest1_7.EBITDA_Sheet1" xfId="831" xr:uid="{FFC8BDA7-83C4-4D4E-A8AB-9A22CBC5E14D}"/>
    <cellStyle name="_Column7_Copy of PTT(amended by Janice on CFS)llatest1_7.EBITDA_Sheet1 2" xfId="832" xr:uid="{8371B999-3A91-441F-8BB5-7823F083ECB3}"/>
    <cellStyle name="_Column7_Copy of PTT(amended by Janice on CFS)llatest1_7.EBITDA_Sheet1 2 2" xfId="833" xr:uid="{234FEBE2-FA1A-40BC-A610-C29ADF00744A}"/>
    <cellStyle name="_Column7_Copy of PTT(amended by Janice on CFS)llatest1_7.EBITDA_Sheet1 2 3" xfId="834" xr:uid="{91A25808-6154-4223-93A0-A033533DB086}"/>
    <cellStyle name="_Column7_Copy of PTT(amended by Janice on CFS)llatest1_7.EBITDA_Sheet1 3" xfId="835" xr:uid="{A4DC639F-BA2A-4811-BB5A-7C34408272B5}"/>
    <cellStyle name="_Column7_Copy of PTT(amended by Janice on CFS)llatest1_7.EBITDA_Sheet1 4" xfId="836" xr:uid="{2E934D2E-B5A4-4602-9916-B8CF5A5CE9B8}"/>
    <cellStyle name="_Column7_Copy of PTT(amended by Janice on CFS)llatest1_PTT for cash flow Dec 09_mjing" xfId="837" xr:uid="{03374DBA-C01F-45E7-BB52-347633292E79}"/>
    <cellStyle name="_Column7_Copy of PTT(amended by Janice on CFS)llatest1_PTT for cash flow Dec 09_mjing 2" xfId="838" xr:uid="{C8C758AD-F508-43D9-8590-CC409AD37E53}"/>
    <cellStyle name="_Column7_Copy of PTT(amended by Janice on CFS)llatest1_PTT for cash flow Dec 09_mjing 2 2" xfId="839" xr:uid="{5FFACF71-64BB-4D5E-9672-171F4740DA6C}"/>
    <cellStyle name="_Column7_Copy of PTT(amended by Janice on CFS)llatest1_PTT for cash flow Dec 09_mjing 2 3" xfId="840" xr:uid="{872F8C62-D8BF-43B6-B470-76C0B1DD71FD}"/>
    <cellStyle name="_Column7_Copy of PTT(amended by Janice on CFS)llatest1_PTT for cash flow Dec 09_mjing 3" xfId="841" xr:uid="{020A3EC9-0A63-414C-873A-E9FFF78E1F8D}"/>
    <cellStyle name="_Column7_Copy of PTT(amended by Janice on CFS)llatest1_PTT for cash flow Dec 09_mjing 4" xfId="842" xr:uid="{7B676746-E418-46CD-995A-B6AE189DED7A}"/>
    <cellStyle name="_Column7_Copy of PTT(amended by Janice on CFS)llatest1_PTT for cash flow Dec 09_mjing_PTT Reports_30.11.10" xfId="843" xr:uid="{CABE3C1F-78DF-4A6B-AA86-4BE276949EA4}"/>
    <cellStyle name="_Column7_Copy of PTT(amended by Janice on CFS)llatest1_PTT for cash flow Dec 09_mjing_PTT Reports_30.11.10 2" xfId="844" xr:uid="{E8C9BE75-D8ED-4391-A003-9DB43DA62D58}"/>
    <cellStyle name="_Column7_Copy of PTT(amended by Janice on CFS)llatest1_PTT for cash flow Dec 09_mjing_PTT Reports_30.11.10 2 2" xfId="845" xr:uid="{5D096C2F-5237-4433-80D0-388EC8A27D16}"/>
    <cellStyle name="_Column7_Copy of PTT(amended by Janice on CFS)llatest1_PTT for cash flow Dec 09_mjing_PTT Reports_30.11.10 2 3" xfId="846" xr:uid="{F93A112D-E989-4AC0-828A-E60CEAEA7DB9}"/>
    <cellStyle name="_Column7_Copy of PTT(amended by Janice on CFS)llatest1_PTT for cash flow Dec 09_mjing_PTT Reports_30.11.10 3" xfId="847" xr:uid="{993F52CE-ED00-4CF1-B957-C07DFEBB8D8B}"/>
    <cellStyle name="_Column7_Copy of PTT(amended by Janice on CFS)llatest1_PTT for cash flow Dec 09_mjing_PTT Reports_30.11.10 4" xfId="848" xr:uid="{B013F3EC-0917-4D9C-B540-B572F8CFAD72}"/>
    <cellStyle name="_Column7_Copy of PTT(amended by Janice on CFS)llatest1_PTT for cash flow Dec 09_mjing_Sheet1" xfId="849" xr:uid="{62A8FD55-9317-47A2-8CBF-7D45D33F42C5}"/>
    <cellStyle name="_Column7_Copy of PTT(amended by Janice on CFS)llatest1_PTT for cash flow Dec 09_mjing_Sheet1 2" xfId="850" xr:uid="{8F8E4062-2109-4375-85BF-9F337783DD4C}"/>
    <cellStyle name="_Column7_Copy of PTT(amended by Janice on CFS)llatest1_PTT for cash flow Dec 09_mjing_Sheet1 2 2" xfId="851" xr:uid="{81CA4AE7-7FDB-435A-A258-382095C97D44}"/>
    <cellStyle name="_Column7_Copy of PTT(amended by Janice on CFS)llatest1_PTT for cash flow Dec 09_mjing_Sheet1 2 3" xfId="852" xr:uid="{4E317B44-A6CD-40B5-BE3F-D72C0329AC81}"/>
    <cellStyle name="_Column7_Copy of PTT(amended by Janice on CFS)llatest1_PTT for cash flow Dec 09_mjing_Sheet1 3" xfId="853" xr:uid="{F2F5DF3E-61EC-4F0F-8992-925D6FFB3427}"/>
    <cellStyle name="_Column7_Copy of PTT(amended by Janice on CFS)llatest1_PTT for cash flow Dec 09_mjing_Sheet1 4" xfId="854" xr:uid="{7CF258DA-250D-4863-9E86-CBD771C7D663}"/>
    <cellStyle name="_Column7_Copy of PTT(amended by Janice on CFS)llatest1_PTT Reports_30.11.10" xfId="855" xr:uid="{074B8A2E-3B04-4F89-BD22-D6291BA9D76A}"/>
    <cellStyle name="_Column7_Copy of PTT(amended by Janice on CFS)llatest1_PTT Reports_30.11.10 2" xfId="856" xr:uid="{9E8D1C7F-F1B8-4234-A61F-533E4827A302}"/>
    <cellStyle name="_Column7_Copy of PTT(amended by Janice on CFS)llatest1_PTT Reports_30.11.10 2 2" xfId="857" xr:uid="{F42EF736-5F4A-4AFB-9B1A-92E57DB2E05F}"/>
    <cellStyle name="_Column7_Copy of PTT(amended by Janice on CFS)llatest1_PTT Reports_30.11.10 2 3" xfId="858" xr:uid="{42619375-81BE-47FA-B0FD-FA2864148A88}"/>
    <cellStyle name="_Column7_Copy of PTT(amended by Janice on CFS)llatest1_PTT Reports_30.11.10 3" xfId="859" xr:uid="{1A32C034-78D4-4534-ACAC-46325E39A379}"/>
    <cellStyle name="_Column7_Copy of PTT(amended by Janice on CFS)llatest1_PTT Reports_30.11.10 4" xfId="860" xr:uid="{33B4FDA4-AC67-48E1-ABAA-4DA5772A25B3}"/>
    <cellStyle name="_Column7_Deferred Tax 31.12.2008" xfId="861" xr:uid="{D5A9F1C6-EB4A-4CE5-BA8F-C9A8CC1FB9C2}"/>
    <cellStyle name="_Column7_Deferred Tax 31.12.2008 2" xfId="862" xr:uid="{5E44708B-39DF-404E-84AF-A0A10A13C10E}"/>
    <cellStyle name="_Column7_Deferred Tax 31.12.2008 2 2" xfId="863" xr:uid="{6DC5ACF9-B303-4572-8597-E20B0DB4FFEC}"/>
    <cellStyle name="_Column7_Deferred Tax 31.12.2008 2 3" xfId="864" xr:uid="{D4075600-B98F-4387-ADC3-0F6D3F48D021}"/>
    <cellStyle name="_Column7_Deferred Tax 31.12.2008 3" xfId="865" xr:uid="{11F277B3-3460-4D24-B39F-1D83B7F66900}"/>
    <cellStyle name="_Column7_Deferred Tax 31.12.2008 4" xfId="866" xr:uid="{9A802941-9C9E-4B5B-9349-21FD880E9234}"/>
    <cellStyle name="_Column7_Deferred Tax Note_July 2009" xfId="867" xr:uid="{7BE85518-FE44-4135-8461-8851CB4EBAC9}"/>
    <cellStyle name="_Column7_Deferred Tax Note_July 2009 2" xfId="868" xr:uid="{0CBBECAE-0279-4EB3-A4FC-F52369EC96B4}"/>
    <cellStyle name="_Column7_Deferred Tax Note_July 2009_7.EBITDA" xfId="869" xr:uid="{84E02C17-D062-418A-9316-4A04EEFB2999}"/>
    <cellStyle name="_Column7_Deferred Tax Note_July 2009_7.EBITDA 2" xfId="870" xr:uid="{D0D28C90-2F82-4E00-8AF9-058E907B877D}"/>
    <cellStyle name="_Column7_Deferred Tax Note_July 2009_8. Cash" xfId="871" xr:uid="{C0CA9E62-FF4E-42AC-8054-3D3416A72432}"/>
    <cellStyle name="_Column7_Deferred Tax Note_July 2009_8. Cash 2" xfId="872" xr:uid="{B480839B-746E-41B5-BEE7-8C88D143B10C}"/>
    <cellStyle name="_Column7_Deferred Tax Note_July 2009_Interest Rate Risk" xfId="873" xr:uid="{144B4DA0-91C7-4A9E-972F-BD02A65B64AE}"/>
    <cellStyle name="_Column7_Deferred Tax Note_July 2009_Interest Rate Risk 2" xfId="874" xr:uid="{42F5160C-53A7-4319-944C-8D9CB4D029D3}"/>
    <cellStyle name="_Column7_Deferred Tax Note_July 2009_PTT for cash flow Dec 09_mjing" xfId="875" xr:uid="{F9AA7E19-F473-4C0E-A54B-766A3C9FDCCD}"/>
    <cellStyle name="_Column7_Deferred Tax Note_July 2009_PTT for cash flow Dec 09_mjing 2" xfId="876" xr:uid="{07F2E9BF-987B-47CE-96F5-A25E944E37B9}"/>
    <cellStyle name="_Column7_Deferred Tax Note_July 2009_PTT Reports_30.11.10" xfId="877" xr:uid="{2F9D5451-4B8A-45F1-93BF-626B5809ECD5}"/>
    <cellStyle name="_Column7_Deferred Tax Note_July 2009_PTT Reports_30.11.10 2" xfId="878" xr:uid="{1B427F49-3D01-4BFB-8AE3-0EE97D5EAB15}"/>
    <cellStyle name="_Column7_Deferred Tax Note_July 2009_Sheet1" xfId="879" xr:uid="{C2FAEF54-6418-4DC9-9A55-063D8C2253A0}"/>
    <cellStyle name="_Column7_Deferred Tax Note_July 2009_Sheet1 2" xfId="880" xr:uid="{777446B1-A190-413A-A939-8E8FB8A868AC}"/>
    <cellStyle name="_Column7_Deferred Tax Template" xfId="881" xr:uid="{3B887828-8664-4F91-8767-0389E1C080B9}"/>
    <cellStyle name="_Column7_Deferred Tax Template 2" xfId="882" xr:uid="{7B40686E-B0E1-4827-8FAD-4CEA80ACA8B7}"/>
    <cellStyle name="_Column7_Deferred Tax Template_38.AdminRelated (M)" xfId="883" xr:uid="{348D1A80-56B1-489A-ACAB-713CF04D561B}"/>
    <cellStyle name="_Column7_Deferred Tax Template_38.AdminRelated (M) 2" xfId="884" xr:uid="{152C0EDC-DDE5-473C-9B7D-B1B59C1A36EC}"/>
    <cellStyle name="_Column7_Deferred Tax Template_4.CEConso" xfId="885" xr:uid="{4B9307E7-652D-4D8F-BFC1-B001EE231A0C}"/>
    <cellStyle name="_Column7_Deferred Tax Template_4.CEConso 2" xfId="886" xr:uid="{39DD16CD-93C4-47D8-8B2B-91AE82E0D966}"/>
    <cellStyle name="_Column7_Deferred Tax Template_4.CEConso_Final 22.1.10" xfId="887" xr:uid="{FC0BC6B0-DAD4-4B83-A400-5EEFA56C6F17}"/>
    <cellStyle name="_Column7_Deferred Tax Template_4.CEConso_Final 22.1.10 2" xfId="888" xr:uid="{A7FB9F1B-CD47-4B05-9411-343A2DD4A432}"/>
    <cellStyle name="_Column7_Deferred Tax Template_7.EBITDA" xfId="889" xr:uid="{144ACCB3-995D-4013-A173-FF9FCFB19EEC}"/>
    <cellStyle name="_Column7_Deferred Tax Template_7.EBITDA 2" xfId="890" xr:uid="{D99495B0-8EDA-4A3A-ABDD-352EF33FBC4F}"/>
    <cellStyle name="_Column7_Deferred Tax Template_8. Cash" xfId="891" xr:uid="{3FEB1ED0-61B8-42AB-B917-0C735F6974FB}"/>
    <cellStyle name="_Column7_Deferred Tax Template_8. Cash 2" xfId="892" xr:uid="{4D423CB0-9009-4B73-82C5-3EF58853C4EF}"/>
    <cellStyle name="_Column7_Deferred Tax Template_Interest Rate Risk" xfId="893" xr:uid="{D699B20E-6535-4E75-9300-D2F1D727A135}"/>
    <cellStyle name="_Column7_Deferred Tax Template_Interest Rate Risk 2" xfId="894" xr:uid="{EAE700FF-7A20-47C7-B372-F051058A88E9}"/>
    <cellStyle name="_Column7_Deferred Tax Template_PTT for cash flow Dec 09_mjing" xfId="895" xr:uid="{E8C03BB1-8571-4A01-99CF-EA0F021D753D}"/>
    <cellStyle name="_Column7_Deferred Tax Template_PTT for cash flow Dec 09_mjing 2" xfId="896" xr:uid="{29E2311F-09AA-467A-8D59-0AC0E864A71B}"/>
    <cellStyle name="_Column7_Deferred Tax Template_PTT Reports_30.11.10" xfId="897" xr:uid="{594FB233-4554-4AFB-8333-33CB3E754BFF}"/>
    <cellStyle name="_Column7_Deferred Tax Template_PTT Reports_30.11.10 2" xfId="898" xr:uid="{592802C8-5229-4020-A090-4408A534845C}"/>
    <cellStyle name="_Column7_Deferred Tax Template_Sheet1" xfId="899" xr:uid="{D77956F8-F95B-4C20-AF0C-0CB767637F0E}"/>
    <cellStyle name="_Column7_Deferred Tax Template_Sheet1 2" xfId="900" xr:uid="{DA89E022-815A-48C5-9589-DF88681727DF}"/>
    <cellStyle name="_Column7_Payable to GC" xfId="901" xr:uid="{817B6A40-959B-4256-A356-C16691FEEFE7}"/>
    <cellStyle name="_Column7_Payable to GC 2" xfId="902" xr:uid="{5BC475F2-82F3-4774-BAE2-8F94FABFC5F4}"/>
    <cellStyle name="_Column7_Quarterly Disclosure Information_2nd Quarter 09_0614" xfId="903" xr:uid="{3FD3D2FE-600D-4B02-AD27-75A9D54E56D3}"/>
    <cellStyle name="_Column7_Quarterly Disclosure Information_2nd Quarter 09_0614 2" xfId="904" xr:uid="{74FD785D-2903-4BBA-BD88-01F23CFE855C}"/>
    <cellStyle name="_Column7_Recon of prov dd 2" xfId="905" xr:uid="{DD49E7EA-2704-4C58-8280-F5E1E7FF7C5E}"/>
    <cellStyle name="_Column7_Recon of prov dd 2 2" xfId="906" xr:uid="{8B9E2D2D-6A86-4A04-BBBA-9D691720E5FF}"/>
    <cellStyle name="_Column7_Template-STDMonthlyReport4Conso v3" xfId="907" xr:uid="{25911644-2557-4E4E-B734-6BC2BA732209}"/>
    <cellStyle name="_Column7_Template-STDMonthlyReport4Conso v3 2" xfId="908" xr:uid="{D84F793D-3E84-4353-B721-893861A61372}"/>
    <cellStyle name="_Column7_Template-STDMonthlyReport4Conso v3 2 2" xfId="909" xr:uid="{73BED382-1E52-474D-9F39-31BDE1E471D8}"/>
    <cellStyle name="_Column7_Template-STDMonthlyReport4Conso v3 2 3" xfId="910" xr:uid="{7C1DBD87-878E-443B-BB58-FEDAC599F94F}"/>
    <cellStyle name="_Column7_Template-STDMonthlyReport4Conso v3 3" xfId="911" xr:uid="{E6F2BFCE-EF45-43B0-8C85-FFE52A3E05CA}"/>
    <cellStyle name="_Column7_Template-STDMonthlyReport4Conso v3 4" xfId="912" xr:uid="{0E8E6A0B-C2F6-4D8B-B64E-0E53EFF6383F}"/>
    <cellStyle name="_Data" xfId="913" xr:uid="{BB3CD52D-90BB-434B-8379-472F0B79EF79}"/>
    <cellStyle name="_Data 2" xfId="914" xr:uid="{5B5E608B-A7DD-41D2-AE8A-B1AC6372425D}"/>
    <cellStyle name="_Data 2 2" xfId="915" xr:uid="{55741B5B-0424-490E-9379-E99DCDCE8D4B}"/>
    <cellStyle name="_Data 2 3" xfId="916" xr:uid="{40B61BF7-22D3-4FDB-B1D9-9D128162DF13}"/>
    <cellStyle name="_Data 3" xfId="917" xr:uid="{1AE841B9-4D13-4EB7-BE9A-15BCCFFD8D94}"/>
    <cellStyle name="_Data 4" xfId="918" xr:uid="{AA360D72-15EC-42E0-8117-BB4D052E342A}"/>
    <cellStyle name="_Data_38.AdminRelated (M)" xfId="919" xr:uid="{BD45EF8C-D90C-4673-84A2-A6E9839CC111}"/>
    <cellStyle name="_Data_38.AdminRelated (M) 2" xfId="920" xr:uid="{61DB4838-051D-4E98-9995-C76E02EA4546}"/>
    <cellStyle name="_Data_38.AdminRelated (M)_38.AdminRelated (M)" xfId="921" xr:uid="{6DD1D78C-5C63-42E9-98AB-9D2A0463269F}"/>
    <cellStyle name="_Data_38.AdminRelated (M)_38.AdminRelated (M) 2" xfId="922" xr:uid="{2BCCBD5F-DBED-44DC-B356-0D952726B188}"/>
    <cellStyle name="_Data_38.AdminRelated (M)_4.CEConso" xfId="923" xr:uid="{8A3DABAE-8B29-4555-867D-8FC312DCFC6C}"/>
    <cellStyle name="_Data_38.AdminRelated (M)_4.CEConso 2" xfId="924" xr:uid="{0222EC2A-A783-41F8-8B64-C6AC82948007}"/>
    <cellStyle name="_Data_38.AdminRelated (M)_4.CEConso_Final 22.1.10" xfId="925" xr:uid="{5EAD2720-9677-489A-88E1-CBAAC56E8364}"/>
    <cellStyle name="_Data_38.AdminRelated (M)_4.CEConso_Final 22.1.10 2" xfId="926" xr:uid="{5EA5C8FA-FE9D-4767-B5B7-439CABE4FD4B}"/>
    <cellStyle name="_Data_38.AdminRelated (M)_7.EBITDA" xfId="927" xr:uid="{D8D0E48B-1EAE-45C0-8CC4-3AADF855A7A9}"/>
    <cellStyle name="_Data_38.AdminRelated (M)_7.EBITDA 2" xfId="928" xr:uid="{D012150A-7B1C-4A34-A23F-FB90AEC477AC}"/>
    <cellStyle name="_Data_38.AdminRelated (M)_8. Cash" xfId="929" xr:uid="{F833AE38-FCA8-4E9B-A6E2-EEE76460CF7A}"/>
    <cellStyle name="_Data_38.AdminRelated (M)_8. Cash 2" xfId="930" xr:uid="{1606E92B-E7EB-44D2-81A4-E0D44C4AB476}"/>
    <cellStyle name="_Data_38.AdminRelated (M)_Interest Rate Risk" xfId="931" xr:uid="{BB5A74AA-E06C-4265-8075-581D363050E2}"/>
    <cellStyle name="_Data_38.AdminRelated (M)_Interest Rate Risk 2" xfId="932" xr:uid="{987BA7A9-48A5-45C4-B2AF-1D14438F5092}"/>
    <cellStyle name="_Data_38.AdminRelated (M)_PTT for cash flow Dec 09_mjing" xfId="933" xr:uid="{5BBE417C-067A-4E32-943B-2BA679D417D7}"/>
    <cellStyle name="_Data_38.AdminRelated (M)_PTT for cash flow Dec 09_mjing 2" xfId="934" xr:uid="{9A7107B6-95E4-4FB9-8936-49A5DD830F96}"/>
    <cellStyle name="_Data_38.AdminRelated (M)_PTT Reports_30.11.10" xfId="935" xr:uid="{B0EEF28E-97D5-422F-B7F0-DAC46197AFCA}"/>
    <cellStyle name="_Data_38.AdminRelated (M)_PTT Reports_30.11.10 2" xfId="936" xr:uid="{2CFFB5E6-9CCD-4D2D-B496-28FF0DDED704}"/>
    <cellStyle name="_Data_38.AdminRelated (M)_Sheet1" xfId="937" xr:uid="{07D801E0-600F-49AE-9F1F-39E5599BE587}"/>
    <cellStyle name="_Data_38.AdminRelated (M)_Sheet1 2" xfId="938" xr:uid="{8B91F8AE-723C-4E50-86C4-5B13CD68638C}"/>
    <cellStyle name="_Data_BS&amp;CF Hibi 09.2005 Arbeitsdatei" xfId="939" xr:uid="{9575D27B-6F26-4854-9429-76ACAB1E8D5F}"/>
    <cellStyle name="_Data_BS&amp;CF Hibi 09.2005 Arbeitsdatei 2" xfId="940" xr:uid="{FD0AC94A-4912-4B1A-8D98-827259C6FECA}"/>
    <cellStyle name="_Data_BS&amp;CF Hibi 09.2005 Arbeitsdatei 2 2" xfId="941" xr:uid="{EAEB8F79-1B65-437B-9063-EA610360EB8D}"/>
    <cellStyle name="_Data_Cognis_Conso_Dec 06" xfId="942" xr:uid="{52C97DA7-605F-4092-A398-4472CCC805FC}"/>
    <cellStyle name="_Data_Cognis_Conso_Dec 06 2" xfId="943" xr:uid="{604585F9-28C5-4BDF-B728-623013E6EA39}"/>
    <cellStyle name="_Data_Cognis_Conso_Dec 06_38.AdminRelated (M)" xfId="944" xr:uid="{D530C061-53C2-4E7D-9D47-02D690BB7D45}"/>
    <cellStyle name="_Data_Cognis_Conso_Dec 06_38.AdminRelated (M) 2" xfId="945" xr:uid="{E0072566-64D1-4DAD-9071-D3D18499C83D}"/>
    <cellStyle name="_Data_Cognis_Conso_Dec 06_4.CEConso" xfId="946" xr:uid="{5C49393A-9DCF-43E0-A045-D50EFF1A58D1}"/>
    <cellStyle name="_Data_Cognis_Conso_Dec 06_4.CEConso 2" xfId="947" xr:uid="{BA0C8E5D-B33F-4D2A-92BA-B23D5D1CD588}"/>
    <cellStyle name="_Data_Cognis_Conso_Dec 06_4.CEConso_Final 22.1.10" xfId="948" xr:uid="{DF0E661D-9A68-4437-A35A-E360E670B375}"/>
    <cellStyle name="_Data_Cognis_Conso_Dec 06_4.CEConso_Final 22.1.10 2" xfId="949" xr:uid="{5A4E77DF-0E02-49C4-8723-C4D92EB5C9A2}"/>
    <cellStyle name="_Data_Cognis_Conso_Dec 06_7.EBITDA" xfId="950" xr:uid="{EB2BB872-9562-431C-8F0C-96F51E168867}"/>
    <cellStyle name="_Data_Cognis_Conso_Dec 06_7.EBITDA 2" xfId="951" xr:uid="{2E204948-6A4D-4E53-ADF3-DE9DF7E32A90}"/>
    <cellStyle name="_Data_Cognis_Conso_Dec 06_8. Cash" xfId="952" xr:uid="{B1E88746-825E-4864-AE78-7FBC2031B9C0}"/>
    <cellStyle name="_Data_Cognis_Conso_Dec 06_8. Cash 2" xfId="953" xr:uid="{1A733368-76A8-4527-9810-036CB3142F21}"/>
    <cellStyle name="_Data_Cognis_Conso_Dec 06_Interest Rate Risk" xfId="954" xr:uid="{264B2CFE-B082-4AC8-B2FB-06F4F56EF842}"/>
    <cellStyle name="_Data_Cognis_Conso_Dec 06_Interest Rate Risk 2" xfId="955" xr:uid="{6F87AD34-335D-4430-A34A-E9EF9EBFB88D}"/>
    <cellStyle name="_Data_Cognis_Conso_Dec 06_PTT for cash flow Dec 09_mjing" xfId="956" xr:uid="{6D86E688-628D-4B97-8BDF-978A87FA86A6}"/>
    <cellStyle name="_Data_Cognis_Conso_Dec 06_PTT for cash flow Dec 09_mjing 2" xfId="957" xr:uid="{B97B1FCB-288D-42B0-8326-C6BA84B32C5B}"/>
    <cellStyle name="_Data_Cognis_Conso_Dec 06_PTT Reports_30.11.10" xfId="958" xr:uid="{558E53C1-4D95-4D2E-80AD-9CEEFCC14AFC}"/>
    <cellStyle name="_Data_Cognis_Conso_Dec 06_PTT Reports_30.11.10 2" xfId="959" xr:uid="{E32F6A37-6116-48EA-B1CA-CC07CEEB1EB6}"/>
    <cellStyle name="_Data_Cognis_Conso_Dec 06_Sheet1" xfId="960" xr:uid="{7A69498F-97C1-4971-BB8A-7B0409A41263}"/>
    <cellStyle name="_Data_Cognis_Conso_Dec 06_Sheet1 2" xfId="961" xr:uid="{C568D5BB-EBD0-409B-B161-4A1CEDA0FC11}"/>
    <cellStyle name="_Data_COM Consol BS and PL 31 Dec 2006_KSY" xfId="962" xr:uid="{E8B8ACBB-99C7-4035-B535-1B7A052101A3}"/>
    <cellStyle name="_Data_COM Consol BS and PL 31 Dec 2006_KSY 2" xfId="963" xr:uid="{F8F0704D-3E6A-47AA-8FBB-7AFE407A8DA6}"/>
    <cellStyle name="_Data_COM Consol BS and PL 31 Dec 2006_KSY 2 2" xfId="964" xr:uid="{6B3D201F-8190-4787-BC00-5250796FB4B5}"/>
    <cellStyle name="_Data_COM Consol BS and PL 31 Dec 2006_KSY 2 3" xfId="965" xr:uid="{BF881DD0-7847-4DFE-9948-2B0D862AC42A}"/>
    <cellStyle name="_Data_COM Consol BS and PL 31 Dec 2006_KSY 3" xfId="966" xr:uid="{39C1B054-B96C-45A8-87AF-AC5B5A7B60A7}"/>
    <cellStyle name="_Data_COM Consol BS and PL 31 Dec 2006_KSY 4" xfId="967" xr:uid="{4EE594C1-36CC-439D-95D9-A7B130815B98}"/>
    <cellStyle name="_Data_Commitments Note" xfId="968" xr:uid="{EA3C99BB-7FD6-4A63-B805-BE1838E427F9}"/>
    <cellStyle name="_Data_Commitments Note 2" xfId="969" xr:uid="{A97A747E-CE9F-4A27-A28A-71DF032985E5}"/>
    <cellStyle name="_Data_Commitments Note 2 2" xfId="970" xr:uid="{5DA72B46-DFAF-4BFE-B77D-A43F7BCB1702}"/>
    <cellStyle name="_Data_Commitments Note 2 3" xfId="971" xr:uid="{AA5ECD25-4D34-4C61-BA9F-DB07DECB7084}"/>
    <cellStyle name="_Data_Commitments Note 3" xfId="972" xr:uid="{984EB87A-FE4D-4898-93D3-CA9026F701B4}"/>
    <cellStyle name="_Data_Commitments Note 4" xfId="973" xr:uid="{43C502D4-5A95-48DE-A26F-49A944CA85C2}"/>
    <cellStyle name="_Data_Copy of PTT(amended by Janice on CFS)llatest1" xfId="974" xr:uid="{3650D0AE-FA00-4948-9CC9-AA99D2387373}"/>
    <cellStyle name="_Data_Copy of PTT(amended by Janice on CFS)llatest1 2" xfId="975" xr:uid="{23E8D3C5-A23F-47E9-97CC-D221F519E279}"/>
    <cellStyle name="_Data_Copy of PTT(amended by Janice on CFS)llatest1 2 2" xfId="976" xr:uid="{E3AC45C8-2E10-4D85-B0D9-B373886624A6}"/>
    <cellStyle name="_Data_Copy of PTT(amended by Janice on CFS)llatest1 2 3" xfId="977" xr:uid="{57409B6B-5A63-4A15-96A4-44999B025EB0}"/>
    <cellStyle name="_Data_Copy of PTT(amended by Janice on CFS)llatest1 3" xfId="978" xr:uid="{34E13197-79B4-4D7D-A5BE-9DA5ED8A784E}"/>
    <cellStyle name="_Data_Copy of PTT(amended by Janice on CFS)llatest1 4" xfId="979" xr:uid="{603B1EDF-F51C-41BC-8D0C-413E43EC9608}"/>
    <cellStyle name="_Data_Copy of PTT(amended by Janice on CFS)llatest1_38.AdminRelated (M)" xfId="980" xr:uid="{2F3017AF-3C5B-440C-9466-A9C994D922DF}"/>
    <cellStyle name="_Data_Copy of PTT(amended by Janice on CFS)llatest1_38.AdminRelated (M) 2" xfId="981" xr:uid="{49ADB301-5BEB-473A-A356-AC1239B564F0}"/>
    <cellStyle name="_Data_Copy of PTT(amended by Janice on CFS)llatest1_38.AdminRelated (M) 2 2" xfId="982" xr:uid="{F5275FB3-9418-4B96-8F5F-D0F600412C03}"/>
    <cellStyle name="_Data_Copy of PTT(amended by Janice on CFS)llatest1_38.AdminRelated (M) 2 3" xfId="983" xr:uid="{1AD8A53C-3B77-4088-8C56-BD6DBFB20A03}"/>
    <cellStyle name="_Data_Copy of PTT(amended by Janice on CFS)llatest1_38.AdminRelated (M) 3" xfId="984" xr:uid="{B3381BC7-5173-405D-9C4F-6762274DC85A}"/>
    <cellStyle name="_Data_Copy of PTT(amended by Janice on CFS)llatest1_38.AdminRelated (M) 4" xfId="985" xr:uid="{EAF64410-ACE4-466D-A659-E3D17D7D8DD7}"/>
    <cellStyle name="_Data_Copy of PTT(amended by Janice on CFS)llatest1_38.AdminRelated (M)_1" xfId="986" xr:uid="{A8F5BE29-0161-412B-B7A2-C4120A4355D0}"/>
    <cellStyle name="_Data_Copy of PTT(amended by Janice on CFS)llatest1_38.AdminRelated (M)_1 2" xfId="987" xr:uid="{3072897A-6432-4E8C-A16A-F0ADE6A827F1}"/>
    <cellStyle name="_Data_Copy of PTT(amended by Janice on CFS)llatest1_38.AdminRelated (M)_1 2 2" xfId="988" xr:uid="{7C955191-CA0B-4D34-8AB7-B2B8D971E3C9}"/>
    <cellStyle name="_Data_Copy of PTT(amended by Janice on CFS)llatest1_38.AdminRelated (M)_1 2 3" xfId="989" xr:uid="{C7FD402F-4420-4F67-A30E-164A133A5001}"/>
    <cellStyle name="_Data_Copy of PTT(amended by Janice on CFS)llatest1_38.AdminRelated (M)_1 3" xfId="990" xr:uid="{304EDE6A-4BF8-4324-9CAB-EAE1DE0B04D9}"/>
    <cellStyle name="_Data_Copy of PTT(amended by Janice on CFS)llatest1_38.AdminRelated (M)_1 4" xfId="991" xr:uid="{C9A99DDF-D90C-4CA7-8DF3-FC5979C1711C}"/>
    <cellStyle name="_Data_Copy of PTT(amended by Janice on CFS)llatest1_38.AdminRelated (M)_PTT Reports_30.11.10" xfId="992" xr:uid="{7B1564CA-A242-4C31-A755-6AB3376D2F34}"/>
    <cellStyle name="_Data_Copy of PTT(amended by Janice on CFS)llatest1_38.AdminRelated (M)_PTT Reports_30.11.10 2" xfId="993" xr:uid="{9CE38CBE-2AF7-4822-A5E1-0E0188DDBE77}"/>
    <cellStyle name="_Data_Copy of PTT(amended by Janice on CFS)llatest1_38.AdminRelated (M)_PTT Reports_30.11.10 2 2" xfId="994" xr:uid="{F0AAAE8D-912C-41D6-BE54-1E79DE1DD139}"/>
    <cellStyle name="_Data_Copy of PTT(amended by Janice on CFS)llatest1_38.AdminRelated (M)_PTT Reports_30.11.10 2 3" xfId="995" xr:uid="{971EC953-BD66-4121-BF48-28CE3B3BF64D}"/>
    <cellStyle name="_Data_Copy of PTT(amended by Janice on CFS)llatest1_38.AdminRelated (M)_PTT Reports_30.11.10 3" xfId="996" xr:uid="{49B04E33-1F42-4D5F-B63D-9666484C00D6}"/>
    <cellStyle name="_Data_Copy of PTT(amended by Janice on CFS)llatest1_38.AdminRelated (M)_PTT Reports_30.11.10 4" xfId="997" xr:uid="{1728D66C-8E71-454D-8E3A-90DE71FB119A}"/>
    <cellStyle name="_Data_Copy of PTT(amended by Janice on CFS)llatest1_38.AdminRelated (M)_Sheet1" xfId="998" xr:uid="{877C79CA-9D2E-4812-82F4-16A0AD6EF327}"/>
    <cellStyle name="_Data_Copy of PTT(amended by Janice on CFS)llatest1_38.AdminRelated (M)_Sheet1 2" xfId="999" xr:uid="{BA580038-4CB1-46D8-B950-1A6743D7BC34}"/>
    <cellStyle name="_Data_Copy of PTT(amended by Janice on CFS)llatest1_38.AdminRelated (M)_Sheet1 2 2" xfId="1000" xr:uid="{EA333090-95E2-4F50-AF67-5E514085A01A}"/>
    <cellStyle name="_Data_Copy of PTT(amended by Janice on CFS)llatest1_38.AdminRelated (M)_Sheet1 2 3" xfId="1001" xr:uid="{8B69566B-0A8C-403E-906B-9C7B82C6DBF5}"/>
    <cellStyle name="_Data_Copy of PTT(amended by Janice on CFS)llatest1_38.AdminRelated (M)_Sheet1 3" xfId="1002" xr:uid="{FDBEF4E6-84AC-4E4C-87E0-DA8E0358E29D}"/>
    <cellStyle name="_Data_Copy of PTT(amended by Janice on CFS)llatest1_38.AdminRelated (M)_Sheet1 4" xfId="1003" xr:uid="{C7D05840-E158-4789-B237-5110301DE3F9}"/>
    <cellStyle name="_Data_Copy of PTT(amended by Janice on CFS)llatest1_4.CEConso" xfId="1004" xr:uid="{78104B79-0B9D-463E-B00D-2E0D75448198}"/>
    <cellStyle name="_Data_Copy of PTT(amended by Janice on CFS)llatest1_4.CEConso 2" xfId="1005" xr:uid="{57DA1A86-606E-4176-A0F9-857A02BF5E51}"/>
    <cellStyle name="_Data_Copy of PTT(amended by Janice on CFS)llatest1_4.CEConso 2 2" xfId="1006" xr:uid="{5B5059F1-E86F-40B7-8B8E-DE613BD4D896}"/>
    <cellStyle name="_Data_Copy of PTT(amended by Janice on CFS)llatest1_4.CEConso 2 3" xfId="1007" xr:uid="{2EFF1A8A-6C1A-4EB6-A10A-591D9BDCDC5E}"/>
    <cellStyle name="_Data_Copy of PTT(amended by Janice on CFS)llatest1_4.CEConso 3" xfId="1008" xr:uid="{296FBB05-83A7-4833-A39F-51FC6E1E032A}"/>
    <cellStyle name="_Data_Copy of PTT(amended by Janice on CFS)llatest1_4.CEConso 4" xfId="1009" xr:uid="{E4A044C8-A991-4D63-A884-9B71130748DC}"/>
    <cellStyle name="_Data_Copy of PTT(amended by Janice on CFS)llatest1_4.CEConso_4.CEConso_Final" xfId="1010" xr:uid="{3C93D92C-DD51-47EA-97EF-11F55D6B0635}"/>
    <cellStyle name="_Data_Copy of PTT(amended by Janice on CFS)llatest1_4.CEConso_4.CEConso_Final 2" xfId="1011" xr:uid="{20793F6C-F6FD-4AE5-A78F-5E6C338FBB66}"/>
    <cellStyle name="_Data_Copy of PTT(amended by Janice on CFS)llatest1_4.CEConso_4.CEConso_Final 2 2" xfId="1012" xr:uid="{6AA9920B-2482-48FA-8667-00F9C4A5F8C6}"/>
    <cellStyle name="_Data_Copy of PTT(amended by Janice on CFS)llatest1_4.CEConso_4.CEConso_Final 2 3" xfId="1013" xr:uid="{355C68B0-EA7F-462F-85DF-4613A9041BD2}"/>
    <cellStyle name="_Data_Copy of PTT(amended by Janice on CFS)llatest1_4.CEConso_4.CEConso_Final 3" xfId="1014" xr:uid="{24792AEA-2EA6-46D8-8AD9-92097728B15E}"/>
    <cellStyle name="_Data_Copy of PTT(amended by Janice on CFS)llatest1_4.CEConso_4.CEConso_Final 4" xfId="1015" xr:uid="{772E9B58-E6AC-4994-8FF5-2836F0BF6EE9}"/>
    <cellStyle name="_Data_Copy of PTT(amended by Janice on CFS)llatest1_4.CEConso_Final" xfId="1016" xr:uid="{063EA13E-4763-4738-A2F0-73A1E46FA994}"/>
    <cellStyle name="_Data_Copy of PTT(amended by Janice on CFS)llatest1_4.CEConso_Final 2" xfId="1017" xr:uid="{5A8FC9D1-C4C5-4FF9-BD8B-18EE9B747934}"/>
    <cellStyle name="_Data_Copy of PTT(amended by Janice on CFS)llatest1_4.CEConso_Final 2 2" xfId="1018" xr:uid="{6B7F69A3-EADA-4B9A-92D1-379F17D38ED3}"/>
    <cellStyle name="_Data_Copy of PTT(amended by Janice on CFS)llatest1_4.CEConso_Final 2 3" xfId="1019" xr:uid="{DEE5DDB1-C56E-4D40-88CE-5DFBCA762B35}"/>
    <cellStyle name="_Data_Copy of PTT(amended by Janice on CFS)llatest1_4.CEConso_Final 22.1.10" xfId="1020" xr:uid="{D5E845DB-C3E7-4755-AE2A-C6B51DC91264}"/>
    <cellStyle name="_Data_Copy of PTT(amended by Janice on CFS)llatest1_4.CEConso_Final 22.1.10 2" xfId="1021" xr:uid="{E05F1DA9-44B3-420C-A59A-7B4939EBA225}"/>
    <cellStyle name="_Data_Copy of PTT(amended by Janice on CFS)llatest1_4.CEConso_Final 22.1.10 2 2" xfId="1022" xr:uid="{1072FB62-62CC-4F55-A6A3-CBF533572B22}"/>
    <cellStyle name="_Data_Copy of PTT(amended by Janice on CFS)llatest1_4.CEConso_Final 22.1.10 2 3" xfId="1023" xr:uid="{24973EBA-4B29-4C9D-8E1D-94F4DA74525C}"/>
    <cellStyle name="_Data_Copy of PTT(amended by Janice on CFS)llatest1_4.CEConso_Final 22.1.10 3" xfId="1024" xr:uid="{696D2AF6-4C7B-43A1-B449-51B8DE947EC8}"/>
    <cellStyle name="_Data_Copy of PTT(amended by Janice on CFS)llatest1_4.CEConso_Final 22.1.10 4" xfId="1025" xr:uid="{084065FF-94C6-4799-BE41-29ECFE7B2EA5}"/>
    <cellStyle name="_Data_Copy of PTT(amended by Janice on CFS)llatest1_4.CEConso_Final 22.1.10_PTT Reports_30.11.10" xfId="1026" xr:uid="{EDE74C5F-9F90-4887-9C18-5EA157304846}"/>
    <cellStyle name="_Data_Copy of PTT(amended by Janice on CFS)llatest1_4.CEConso_Final 22.1.10_PTT Reports_30.11.10 2" xfId="1027" xr:uid="{AD5F465D-AABD-4328-A4EE-B56F7FB78A6C}"/>
    <cellStyle name="_Data_Copy of PTT(amended by Janice on CFS)llatest1_4.CEConso_Final 22.1.10_PTT Reports_30.11.10 2 2" xfId="1028" xr:uid="{263DD04E-6EAC-47FC-9839-16482BEDA7E9}"/>
    <cellStyle name="_Data_Copy of PTT(amended by Janice on CFS)llatest1_4.CEConso_Final 22.1.10_PTT Reports_30.11.10 2 3" xfId="1029" xr:uid="{7A508096-8BA7-4E29-BB58-CBBC3FAA2219}"/>
    <cellStyle name="_Data_Copy of PTT(amended by Janice on CFS)llatest1_4.CEConso_Final 22.1.10_PTT Reports_30.11.10 3" xfId="1030" xr:uid="{A804AB44-ABF4-459A-ADD6-0FB3B2F2EE0D}"/>
    <cellStyle name="_Data_Copy of PTT(amended by Janice on CFS)llatest1_4.CEConso_Final 22.1.10_PTT Reports_30.11.10 4" xfId="1031" xr:uid="{4F2202F7-3D40-46E4-BF5E-3E10CEB63D5F}"/>
    <cellStyle name="_Data_Copy of PTT(amended by Janice on CFS)llatest1_4.CEConso_Final 3" xfId="1032" xr:uid="{BE17604B-B2CF-43B7-97E1-A6C3551CA2DA}"/>
    <cellStyle name="_Data_Copy of PTT(amended by Janice on CFS)llatest1_4.CEConso_Final 4" xfId="1033" xr:uid="{24DA855E-1D0F-438D-AF16-C56937823031}"/>
    <cellStyle name="_Data_Copy of PTT(amended by Janice on CFS)llatest1_4.CEConso_Final 5" xfId="1034" xr:uid="{696671C6-1B49-4586-A7C5-85248076F61B}"/>
    <cellStyle name="_Data_Copy of PTT(amended by Janice on CFS)llatest1_4.CEConso_Sheet1" xfId="1035" xr:uid="{1AC68626-A2DE-4C11-B1DD-721F5BCEBC73}"/>
    <cellStyle name="_Data_Copy of PTT(amended by Janice on CFS)llatest1_4.CEConso_Sheet1 2" xfId="1036" xr:uid="{7A25503A-1198-4337-855A-CDF4A6E076FD}"/>
    <cellStyle name="_Data_Copy of PTT(amended by Janice on CFS)llatest1_4.CEConso_Sheet1 2 2" xfId="1037" xr:uid="{A1F1A03F-BE2D-4B95-ADA4-2B7677A15E68}"/>
    <cellStyle name="_Data_Copy of PTT(amended by Janice on CFS)llatest1_4.CEConso_Sheet1 2 3" xfId="1038" xr:uid="{2A3EC054-7142-4F29-BCF8-362C315D295F}"/>
    <cellStyle name="_Data_Copy of PTT(amended by Janice on CFS)llatest1_4.CEConso_Sheet1 3" xfId="1039" xr:uid="{65BFBDAA-F738-45F8-B410-4322D594E61B}"/>
    <cellStyle name="_Data_Copy of PTT(amended by Janice on CFS)llatest1_4.CEConso_Sheet1 4" xfId="1040" xr:uid="{1A06A1A0-9895-4E1D-A9B0-7BC74966DC2A}"/>
    <cellStyle name="_Data_Copy of PTT(amended by Janice on CFS)llatest1_7.EBITDA" xfId="1041" xr:uid="{6FA09975-6D3D-4AB6-9CF5-AAC0D2EEC20F}"/>
    <cellStyle name="_Data_Copy of PTT(amended by Janice on CFS)llatest1_7.EBITDA 2" xfId="1042" xr:uid="{1AA1227E-8A8D-45A1-AC3E-065884FF8FA2}"/>
    <cellStyle name="_Data_Copy of PTT(amended by Janice on CFS)llatest1_7.EBITDA 2 2" xfId="1043" xr:uid="{66D1096A-7EF7-4844-B1FC-7D7856A05AD6}"/>
    <cellStyle name="_Data_Copy of PTT(amended by Janice on CFS)llatest1_7.EBITDA 2 3" xfId="1044" xr:uid="{2E374826-15C5-4E81-9464-339F69666A0D}"/>
    <cellStyle name="_Data_Copy of PTT(amended by Janice on CFS)llatest1_7.EBITDA 3" xfId="1045" xr:uid="{3EFFFD80-21B0-4A9A-A46F-C25366914D84}"/>
    <cellStyle name="_Data_Copy of PTT(amended by Janice on CFS)llatest1_7.EBITDA 4" xfId="1046" xr:uid="{335CCF75-E97B-4F24-AB1B-0174B1A8160B}"/>
    <cellStyle name="_Data_Copy of PTT(amended by Janice on CFS)llatest1_7.EBITDA_PTT Reports_30.11.10" xfId="1047" xr:uid="{05F12129-54CC-4539-9931-00D63882811C}"/>
    <cellStyle name="_Data_Copy of PTT(amended by Janice on CFS)llatest1_7.EBITDA_PTT Reports_30.11.10 2" xfId="1048" xr:uid="{26A32D65-943F-4AD9-A672-F44E24D1409E}"/>
    <cellStyle name="_Data_Copy of PTT(amended by Janice on CFS)llatest1_7.EBITDA_PTT Reports_30.11.10 2 2" xfId="1049" xr:uid="{E18999A5-55EE-43D9-A13F-414E20FD6959}"/>
    <cellStyle name="_Data_Copy of PTT(amended by Janice on CFS)llatest1_7.EBITDA_PTT Reports_30.11.10 2 3" xfId="1050" xr:uid="{9DFD48B2-8281-4ABB-A0E4-38ECE8A15937}"/>
    <cellStyle name="_Data_Copy of PTT(amended by Janice on CFS)llatest1_7.EBITDA_PTT Reports_30.11.10 3" xfId="1051" xr:uid="{B2C8F128-DF94-456C-9418-CD56C9435193}"/>
    <cellStyle name="_Data_Copy of PTT(amended by Janice on CFS)llatest1_7.EBITDA_PTT Reports_30.11.10 4" xfId="1052" xr:uid="{29306335-AD73-489C-B1D7-BC5625BB718D}"/>
    <cellStyle name="_Data_Copy of PTT(amended by Janice on CFS)llatest1_7.EBITDA_Sheet1" xfId="1053" xr:uid="{C3CCF20B-484D-42C5-8FF2-A73D9398C4A1}"/>
    <cellStyle name="_Data_Copy of PTT(amended by Janice on CFS)llatest1_7.EBITDA_Sheet1 2" xfId="1054" xr:uid="{9D1139D1-31F0-411D-9E34-B3B21A36C8BC}"/>
    <cellStyle name="_Data_Copy of PTT(amended by Janice on CFS)llatest1_7.EBITDA_Sheet1 2 2" xfId="1055" xr:uid="{9F6FC30D-2145-4607-8A0F-E8818A41D747}"/>
    <cellStyle name="_Data_Copy of PTT(amended by Janice on CFS)llatest1_7.EBITDA_Sheet1 2 3" xfId="1056" xr:uid="{5B28DF02-C5BA-4006-AF4C-888CF87DAFE9}"/>
    <cellStyle name="_Data_Copy of PTT(amended by Janice on CFS)llatest1_7.EBITDA_Sheet1 3" xfId="1057" xr:uid="{51DC8CD3-F636-4AEB-87BF-F62F0954AF94}"/>
    <cellStyle name="_Data_Copy of PTT(amended by Janice on CFS)llatest1_7.EBITDA_Sheet1 4" xfId="1058" xr:uid="{13B7DE52-68EA-4338-9DA7-E74803D4EC00}"/>
    <cellStyle name="_Data_Copy of PTT(amended by Janice on CFS)llatest1_PTT for cash flow Dec 09_mjing" xfId="1059" xr:uid="{64DB4EEC-790C-471F-944A-F0F507D050F5}"/>
    <cellStyle name="_Data_Copy of PTT(amended by Janice on CFS)llatest1_PTT for cash flow Dec 09_mjing 2" xfId="1060" xr:uid="{9C482D1E-0A7D-402C-A222-5C9A758393CD}"/>
    <cellStyle name="_Data_Copy of PTT(amended by Janice on CFS)llatest1_PTT for cash flow Dec 09_mjing 2 2" xfId="1061" xr:uid="{69624762-BEFF-4834-8912-95C4B911A852}"/>
    <cellStyle name="_Data_Copy of PTT(amended by Janice on CFS)llatest1_PTT for cash flow Dec 09_mjing 2 3" xfId="1062" xr:uid="{E2E608E8-20E2-463E-BA5F-D8B29C30A4E2}"/>
    <cellStyle name="_Data_Copy of PTT(amended by Janice on CFS)llatest1_PTT for cash flow Dec 09_mjing 3" xfId="1063" xr:uid="{3996009E-36F4-442A-8EE6-1F6BCA01BF38}"/>
    <cellStyle name="_Data_Copy of PTT(amended by Janice on CFS)llatest1_PTT for cash flow Dec 09_mjing 4" xfId="1064" xr:uid="{8DD67F6F-8C37-4E2E-B090-22C98436F75B}"/>
    <cellStyle name="_Data_Copy of PTT(amended by Janice on CFS)llatest1_PTT for cash flow Dec 09_mjing_PTT Reports_30.11.10" xfId="1065" xr:uid="{97F0B15E-FD92-491F-A1AA-326D4EFA1FDB}"/>
    <cellStyle name="_Data_Copy of PTT(amended by Janice on CFS)llatest1_PTT for cash flow Dec 09_mjing_PTT Reports_30.11.10 2" xfId="1066" xr:uid="{A70527DE-5089-438B-BA74-5FAB85C2E26A}"/>
    <cellStyle name="_Data_Copy of PTT(amended by Janice on CFS)llatest1_PTT for cash flow Dec 09_mjing_PTT Reports_30.11.10 2 2" xfId="1067" xr:uid="{7AC74C96-4450-4C8A-A385-CA5B989824D3}"/>
    <cellStyle name="_Data_Copy of PTT(amended by Janice on CFS)llatest1_PTT for cash flow Dec 09_mjing_PTT Reports_30.11.10 2 3" xfId="1068" xr:uid="{39C20C2A-0565-4055-8C6D-BB056E45AC4B}"/>
    <cellStyle name="_Data_Copy of PTT(amended by Janice on CFS)llatest1_PTT for cash flow Dec 09_mjing_PTT Reports_30.11.10 3" xfId="1069" xr:uid="{B3D20D23-9E89-4136-8568-86EE33111E43}"/>
    <cellStyle name="_Data_Copy of PTT(amended by Janice on CFS)llatest1_PTT for cash flow Dec 09_mjing_PTT Reports_30.11.10 4" xfId="1070" xr:uid="{D6B31D53-0952-488C-BA0C-DC386EAB2E4F}"/>
    <cellStyle name="_Data_Copy of PTT(amended by Janice on CFS)llatest1_PTT for cash flow Dec 09_mjing_Sheet1" xfId="1071" xr:uid="{CD0BDB45-2C13-4EF4-B0BC-EEE4423148F7}"/>
    <cellStyle name="_Data_Copy of PTT(amended by Janice on CFS)llatest1_PTT for cash flow Dec 09_mjing_Sheet1 2" xfId="1072" xr:uid="{2F4CA466-CCD5-4289-A0EF-3D532623A896}"/>
    <cellStyle name="_Data_Copy of PTT(amended by Janice on CFS)llatest1_PTT for cash flow Dec 09_mjing_Sheet1 2 2" xfId="1073" xr:uid="{B95E898C-4D7C-4E0C-9133-87ACE310A0D3}"/>
    <cellStyle name="_Data_Copy of PTT(amended by Janice on CFS)llatest1_PTT for cash flow Dec 09_mjing_Sheet1 2 3" xfId="1074" xr:uid="{1496DB75-734A-4DE5-91B3-69C5B3E0C3BD}"/>
    <cellStyle name="_Data_Copy of PTT(amended by Janice on CFS)llatest1_PTT for cash flow Dec 09_mjing_Sheet1 3" xfId="1075" xr:uid="{ABBE3C5F-2F02-4119-AD6C-792C28D21BDF}"/>
    <cellStyle name="_Data_Copy of PTT(amended by Janice on CFS)llatest1_PTT for cash flow Dec 09_mjing_Sheet1 4" xfId="1076" xr:uid="{D82D654B-CD55-4261-8786-48C006BFFA18}"/>
    <cellStyle name="_Data_Copy of PTT(amended by Janice on CFS)llatest1_PTT Reports_30.11.10" xfId="1077" xr:uid="{C8780E2C-3530-4D0A-98F5-659E222069FA}"/>
    <cellStyle name="_Data_Copy of PTT(amended by Janice on CFS)llatest1_PTT Reports_30.11.10 2" xfId="1078" xr:uid="{B5B85DC6-CA6B-4A70-ABF6-63D14CD33CFB}"/>
    <cellStyle name="_Data_Copy of PTT(amended by Janice on CFS)llatest1_PTT Reports_30.11.10 2 2" xfId="1079" xr:uid="{12E38886-BABA-4F1E-89D3-320705275BB4}"/>
    <cellStyle name="_Data_Copy of PTT(amended by Janice on CFS)llatest1_PTT Reports_30.11.10 2 3" xfId="1080" xr:uid="{E7378534-35E5-40B4-BD13-7882FD95148E}"/>
    <cellStyle name="_Data_Copy of PTT(amended by Janice on CFS)llatest1_PTT Reports_30.11.10 3" xfId="1081" xr:uid="{161AD57C-72FF-4EDB-869B-07EA29FA6D61}"/>
    <cellStyle name="_Data_Copy of PTT(amended by Janice on CFS)llatest1_PTT Reports_30.11.10 4" xfId="1082" xr:uid="{4C3C0EFD-86FF-495F-B37E-17254B70EAFA}"/>
    <cellStyle name="_Data_Deferred Tax 31.12.2008" xfId="1083" xr:uid="{3B86C9C7-F9A9-4BAA-8F37-C34F64F7AEA4}"/>
    <cellStyle name="_Data_Deferred Tax 31.12.2008 2" xfId="1084" xr:uid="{D770116F-B565-4655-9FA5-016910CE7AF9}"/>
    <cellStyle name="_Data_Deferred Tax 31.12.2008 2 2" xfId="1085" xr:uid="{AC4746A0-82BE-4599-8EA9-11C31F153B32}"/>
    <cellStyle name="_Data_Deferred Tax 31.12.2008 2 3" xfId="1086" xr:uid="{6B60D50C-CF5F-488A-9946-FB4584B7F664}"/>
    <cellStyle name="_Data_Deferred Tax 31.12.2008 3" xfId="1087" xr:uid="{69F233E5-097F-4438-9DF2-9087AEDE3FAB}"/>
    <cellStyle name="_Data_Deferred Tax 31.12.2008 4" xfId="1088" xr:uid="{485BB350-8A7F-4B69-B20D-5730504CA2B2}"/>
    <cellStyle name="_Data_Deferred Tax Note_July 2009" xfId="1089" xr:uid="{847AD35C-93C5-45F0-8E60-8E8700884238}"/>
    <cellStyle name="_Data_Deferred Tax Note_July 2009 2" xfId="1090" xr:uid="{B44C354C-0B3C-4787-9C4C-DDE74AD07E5D}"/>
    <cellStyle name="_Data_Deferred Tax Note_July 2009_7.EBITDA" xfId="1091" xr:uid="{9A2559A5-A145-43C7-BA07-FA4C79AAF68A}"/>
    <cellStyle name="_Data_Deferred Tax Note_July 2009_7.EBITDA 2" xfId="1092" xr:uid="{42945EFD-59CA-4042-8808-06BEF5A75970}"/>
    <cellStyle name="_Data_Deferred Tax Note_July 2009_8. Cash" xfId="1093" xr:uid="{4043EFD8-0E86-4C52-8A22-E60E321E7D2F}"/>
    <cellStyle name="_Data_Deferred Tax Note_July 2009_8. Cash 2" xfId="1094" xr:uid="{8973A6FE-1066-4D26-82CF-40FA5831DC6E}"/>
    <cellStyle name="_Data_Deferred Tax Note_July 2009_Interest Rate Risk" xfId="1095" xr:uid="{A682FDFB-F1AD-4638-AE3A-9440F4BC3410}"/>
    <cellStyle name="_Data_Deferred Tax Note_July 2009_Interest Rate Risk 2" xfId="1096" xr:uid="{30484153-2241-4F4D-8AAE-0C246271D706}"/>
    <cellStyle name="_Data_Deferred Tax Note_July 2009_PTT for cash flow Dec 09_mjing" xfId="1097" xr:uid="{7C80E439-BE47-4E76-A9A5-546C12096F1B}"/>
    <cellStyle name="_Data_Deferred Tax Note_July 2009_PTT for cash flow Dec 09_mjing 2" xfId="1098" xr:uid="{31EE8EE9-FE98-4202-85AD-88801EB206AB}"/>
    <cellStyle name="_Data_Deferred Tax Note_July 2009_PTT Reports_30.11.10" xfId="1099" xr:uid="{28BD2EC1-40F1-4831-9FE3-233E8D2E21B5}"/>
    <cellStyle name="_Data_Deferred Tax Note_July 2009_PTT Reports_30.11.10 2" xfId="1100" xr:uid="{18441D3B-DEF3-469C-873F-4F5F0DA299F6}"/>
    <cellStyle name="_Data_Deferred Tax Note_July 2009_Sheet1" xfId="1101" xr:uid="{57F21DA7-9DB2-418E-975F-5DA35491FBF8}"/>
    <cellStyle name="_Data_Deferred Tax Note_July 2009_Sheet1 2" xfId="1102" xr:uid="{D55B0534-A41D-4793-B55A-8CD8D2B82474}"/>
    <cellStyle name="_Data_Deferred Tax Template" xfId="1103" xr:uid="{0F74407A-198B-4F22-951F-071FE20779CA}"/>
    <cellStyle name="_Data_Deferred Tax Template 2" xfId="1104" xr:uid="{3FA7BA66-A6EF-4266-96B7-7AC45173218D}"/>
    <cellStyle name="_Data_Deferred Tax Template_38.AdminRelated (M)" xfId="1105" xr:uid="{B29C7EF1-1088-454E-8FF2-86B111C8F49C}"/>
    <cellStyle name="_Data_Deferred Tax Template_38.AdminRelated (M) 2" xfId="1106" xr:uid="{D38EE94F-6079-43D1-88EC-FCFFF2060E6D}"/>
    <cellStyle name="_Data_Deferred Tax Template_4.CEConso" xfId="1107" xr:uid="{4F5C5A34-C2A5-4C3E-8345-456DC03E8F04}"/>
    <cellStyle name="_Data_Deferred Tax Template_4.CEConso 2" xfId="1108" xr:uid="{67AE2827-FFA2-4E9F-9199-BB230250CB66}"/>
    <cellStyle name="_Data_Deferred Tax Template_4.CEConso_Final 22.1.10" xfId="1109" xr:uid="{395BF395-F9B7-4DC0-B57B-8E5C867446FB}"/>
    <cellStyle name="_Data_Deferred Tax Template_4.CEConso_Final 22.1.10 2" xfId="1110" xr:uid="{C2FE3499-0C81-453E-BA23-F5C25CE5E804}"/>
    <cellStyle name="_Data_Deferred Tax Template_7.EBITDA" xfId="1111" xr:uid="{83ED1275-C48E-4C6E-B105-17F243FF4818}"/>
    <cellStyle name="_Data_Deferred Tax Template_7.EBITDA 2" xfId="1112" xr:uid="{FC0FF1F6-B6DB-4E12-A74F-ABE32BBD2154}"/>
    <cellStyle name="_Data_Deferred Tax Template_8. Cash" xfId="1113" xr:uid="{72D279CC-3AEA-4E9C-B00E-DFB970DBEC87}"/>
    <cellStyle name="_Data_Deferred Tax Template_8. Cash 2" xfId="1114" xr:uid="{A5BFDC28-001C-4149-A4F6-9FDCC2FD81A1}"/>
    <cellStyle name="_Data_Deferred Tax Template_Interest Rate Risk" xfId="1115" xr:uid="{AAE37B18-BD98-4EE2-8B35-F6383080F71F}"/>
    <cellStyle name="_Data_Deferred Tax Template_Interest Rate Risk 2" xfId="1116" xr:uid="{45EC73D3-A40F-4015-8F66-AB052D933414}"/>
    <cellStyle name="_Data_Deferred Tax Template_PTT for cash flow Dec 09_mjing" xfId="1117" xr:uid="{46BB9B0D-6EAA-4F50-A42A-B06FA3143473}"/>
    <cellStyle name="_Data_Deferred Tax Template_PTT for cash flow Dec 09_mjing 2" xfId="1118" xr:uid="{AEDFD6D8-B88C-4682-8895-335FBD4C6B05}"/>
    <cellStyle name="_Data_Deferred Tax Template_PTT Reports_30.11.10" xfId="1119" xr:uid="{6B3D776A-BE9E-40A9-816D-2D281ED85CA8}"/>
    <cellStyle name="_Data_Deferred Tax Template_PTT Reports_30.11.10 2" xfId="1120" xr:uid="{C87C1C1B-0912-478D-926E-CAFED73F9E2C}"/>
    <cellStyle name="_Data_Deferred Tax Template_Sheet1" xfId="1121" xr:uid="{164C89AE-842D-43A2-8228-B01FA5F23724}"/>
    <cellStyle name="_Data_Deferred Tax Template_Sheet1 2" xfId="1122" xr:uid="{61C62B65-8938-445D-93FD-8EA22BC6E451}"/>
    <cellStyle name="_Data_Payable to GC" xfId="1123" xr:uid="{16A7C3E5-0856-4642-B59B-508045C15A9A}"/>
    <cellStyle name="_Data_Payable to GC 2" xfId="1124" xr:uid="{DE1719C6-E1BA-49E6-A787-9ACD5EC50576}"/>
    <cellStyle name="_Data_Quarterly Disclosure Information_2nd Quarter 09_0614" xfId="1125" xr:uid="{E79BE58D-EF54-4C57-8DBF-1FC0262CBC98}"/>
    <cellStyle name="_Data_Quarterly Disclosure Information_2nd Quarter 09_0614 2" xfId="1126" xr:uid="{C07C0589-1546-4AAD-BC30-514B3170E1C4}"/>
    <cellStyle name="_Data_Recon of prov dd 2" xfId="1127" xr:uid="{9AA921BF-45E5-4973-8F53-C445B5AE61E8}"/>
    <cellStyle name="_Data_Recon of prov dd 2 2" xfId="1128" xr:uid="{17A8803D-17D2-4DE3-848A-9182B5DF8564}"/>
    <cellStyle name="_Data_Template-STDMonthlyReport4Conso v3" xfId="1129" xr:uid="{454C512F-D954-4444-BDC4-FF8D24E819B8}"/>
    <cellStyle name="_Data_Template-STDMonthlyReport4Conso v3 2" xfId="1130" xr:uid="{5E983F8A-26E2-485F-AE9D-499BF22F0C18}"/>
    <cellStyle name="_Data_Template-STDMonthlyReport4Conso v3 2 2" xfId="1131" xr:uid="{C57ABF8E-F06E-41FB-A629-E85CC65EED40}"/>
    <cellStyle name="_Data_Template-STDMonthlyReport4Conso v3 2 3" xfId="1132" xr:uid="{0C287818-EFF2-44A7-8023-3FBB5E31F87F}"/>
    <cellStyle name="_Data_Template-STDMonthlyReport4Conso v3 3" xfId="1133" xr:uid="{0447BEB2-97EF-44D0-99AF-BF27EF46D6A4}"/>
    <cellStyle name="_Data_Template-STDMonthlyReport4Conso v3 4" xfId="1134" xr:uid="{2010E1B6-60A9-4172-9CD4-7717B05EF2DB}"/>
    <cellStyle name="_Header" xfId="1135" xr:uid="{6B72B6B3-0CD9-44EF-AEB9-E5427F4205E2}"/>
    <cellStyle name="_Header 2" xfId="1136" xr:uid="{542D3A47-061B-4381-8F2E-D6065087257E}"/>
    <cellStyle name="_Header 2 2" xfId="1137" xr:uid="{2F40DD5D-C0F0-4023-B530-A5C5AA7EFE66}"/>
    <cellStyle name="_Header 3" xfId="1138" xr:uid="{7E2AC484-39EA-4D5A-AC79-98E4E6262CCF}"/>
    <cellStyle name="_Header_38.AdminRelated (M)" xfId="1139" xr:uid="{82518842-6F36-4473-942B-931289D413B9}"/>
    <cellStyle name="_Header_Cognis_Conso_Dec 06" xfId="1140" xr:uid="{21C50716-389F-4C99-80CA-263292741C0F}"/>
    <cellStyle name="_Header_COM Consol BS and PL 31 Dec 2006_KSY" xfId="1141" xr:uid="{3DFA6DD4-AE16-4ACB-9F8D-8885C6FD3511}"/>
    <cellStyle name="_Header_COM Consol BS and PL 31 Dec 2006_KSY 2" xfId="1142" xr:uid="{8107908B-D92B-4B13-9F6F-876EB41A9BE6}"/>
    <cellStyle name="_Header_COM Consol BS and PL 31 Dec 2006_KSY 2 2" xfId="1143" xr:uid="{BE3BE793-AA77-4ABF-BC7E-DD7488793BBA}"/>
    <cellStyle name="_Header_COM Consol BS and PL 31 Dec 2006_KSY 3" xfId="1144" xr:uid="{F95977A9-13C7-47CF-82C9-C5E07EC99DCB}"/>
    <cellStyle name="_Header_Commitments Note" xfId="1145" xr:uid="{F68D35AA-C8F8-4CE5-B322-E8199A13198B}"/>
    <cellStyle name="_Header_Commitments Note 2" xfId="1146" xr:uid="{C7E28EC9-AF9B-4240-9A12-A1C7D14B72D6}"/>
    <cellStyle name="_Header_Commitments Note 2 2" xfId="1147" xr:uid="{F2E99C5D-6D12-4312-A23C-DE6CDB1C1048}"/>
    <cellStyle name="_Header_Commitments Note 3" xfId="1148" xr:uid="{DDEDC549-6211-4446-A861-C3031F856A00}"/>
    <cellStyle name="_Header_Copy of PTT(amended by Janice on CFS)llatest1" xfId="1149" xr:uid="{057F85C1-4AA6-4F6D-8076-4264C6038C15}"/>
    <cellStyle name="_Header_Copy of PTT(amended by Janice on CFS)llatest1 2" xfId="1150" xr:uid="{13648884-65CB-4B98-976E-B949562282CB}"/>
    <cellStyle name="_Header_Copy of PTT(amended by Janice on CFS)llatest1 2 2" xfId="1151" xr:uid="{81556B4B-80C9-4AB6-8F77-8BA42C16F39F}"/>
    <cellStyle name="_Header_Copy of PTT(amended by Janice on CFS)llatest1 3" xfId="1152" xr:uid="{EA6E92A9-1C61-4CB7-B12B-6D68D88C378B}"/>
    <cellStyle name="_Header_Copy of PTT(amended by Janice on CFS)llatest1_38.AdminRelated (M)" xfId="1153" xr:uid="{67E19A55-2D57-4CF6-87C1-F41467B277E8}"/>
    <cellStyle name="_Header_Copy of PTT(amended by Janice on CFS)llatest1_38.AdminRelated (M) 2" xfId="1154" xr:uid="{B0C720E7-8796-4846-A91D-EAE5FBC36CC7}"/>
    <cellStyle name="_Header_Copy of PTT(amended by Janice on CFS)llatest1_38.AdminRelated (M) 2 2" xfId="1155" xr:uid="{0CE15146-4933-4729-8AB1-A44B5A9FCF52}"/>
    <cellStyle name="_Header_Copy of PTT(amended by Janice on CFS)llatest1_38.AdminRelated (M) 3" xfId="1156" xr:uid="{E75E6775-5E55-495C-8B7A-B024AD0EB319}"/>
    <cellStyle name="_Header_Copy of PTT(amended by Janice on CFS)llatest1_38.AdminRelated (M)_1" xfId="1157" xr:uid="{51E0109E-3ED5-4D94-B710-0EC9A6734EBF}"/>
    <cellStyle name="_Header_Copy of PTT(amended by Janice on CFS)llatest1_38.AdminRelated (M)_1 2" xfId="1158" xr:uid="{A65BBCB3-B819-4507-906E-5355627FB362}"/>
    <cellStyle name="_Header_Copy of PTT(amended by Janice on CFS)llatest1_38.AdminRelated (M)_1 2 2" xfId="1159" xr:uid="{A2AE3FA5-F00F-46F1-92E1-87C593C58F6C}"/>
    <cellStyle name="_Header_Copy of PTT(amended by Janice on CFS)llatest1_38.AdminRelated (M)_1 3" xfId="1160" xr:uid="{7D8FF13B-C99C-41CB-B94F-D9A6C118BA1F}"/>
    <cellStyle name="_Header_Copy of PTT(amended by Janice on CFS)llatest1_38.AdminRelated (M)_PTT Reports_30.11.10" xfId="1161" xr:uid="{FB831369-5E73-4342-B1E3-F32308D3FA07}"/>
    <cellStyle name="_Header_Copy of PTT(amended by Janice on CFS)llatest1_38.AdminRelated (M)_PTT Reports_30.11.10 2" xfId="1162" xr:uid="{3E053A89-DB58-4083-B852-D2DD1346D407}"/>
    <cellStyle name="_Header_Copy of PTT(amended by Janice on CFS)llatest1_38.AdminRelated (M)_PTT Reports_30.11.10 2 2" xfId="1163" xr:uid="{ED328C01-8B14-4BBC-96E0-3E6DFF260F53}"/>
    <cellStyle name="_Header_Copy of PTT(amended by Janice on CFS)llatest1_38.AdminRelated (M)_PTT Reports_30.11.10 3" xfId="1164" xr:uid="{89936EC2-038E-429B-A141-D96B697CA06D}"/>
    <cellStyle name="_Header_Copy of PTT(amended by Janice on CFS)llatest1_38.AdminRelated (M)_Sheet1" xfId="1165" xr:uid="{1D19C5C3-A555-4B5E-938F-C00F121CD64C}"/>
    <cellStyle name="_Header_Copy of PTT(amended by Janice on CFS)llatest1_38.AdminRelated (M)_Sheet1 2" xfId="1166" xr:uid="{41A0A3CF-BAA1-4BA7-8CA3-0D179946C791}"/>
    <cellStyle name="_Header_Copy of PTT(amended by Janice on CFS)llatest1_38.AdminRelated (M)_Sheet1 2 2" xfId="1167" xr:uid="{BD43129F-80E2-4413-916D-61C84C1F6627}"/>
    <cellStyle name="_Header_Copy of PTT(amended by Janice on CFS)llatest1_38.AdminRelated (M)_Sheet1 3" xfId="1168" xr:uid="{C472FD91-4B61-4EC9-B378-2F5C648EE6DD}"/>
    <cellStyle name="_Header_Copy of PTT(amended by Janice on CFS)llatest1_4.CEConso" xfId="1169" xr:uid="{E7BC0D88-A9C3-4D54-A754-558C3786D667}"/>
    <cellStyle name="_Header_Copy of PTT(amended by Janice on CFS)llatest1_4.CEConso 2" xfId="1170" xr:uid="{4003B95F-A3A7-4179-9A84-EDEA1AE0A966}"/>
    <cellStyle name="_Header_Copy of PTT(amended by Janice on CFS)llatest1_4.CEConso 2 2" xfId="1171" xr:uid="{F73A46A6-7ED4-4347-885F-C420415C66A0}"/>
    <cellStyle name="_Header_Copy of PTT(amended by Janice on CFS)llatest1_4.CEConso 3" xfId="1172" xr:uid="{4D5B9AA0-717E-4313-A43D-AD4690B5DB91}"/>
    <cellStyle name="_Header_Copy of PTT(amended by Janice on CFS)llatest1_4.CEConso_4.CEConso_Final" xfId="1173" xr:uid="{3F5A6CB9-8EE6-4FA5-9D61-97B1D80D730A}"/>
    <cellStyle name="_Header_Copy of PTT(amended by Janice on CFS)llatest1_4.CEConso_4.CEConso_Final 2" xfId="1174" xr:uid="{3DF2FABA-77AC-46D4-A198-4A37E948D1A0}"/>
    <cellStyle name="_Header_Copy of PTT(amended by Janice on CFS)llatest1_4.CEConso_4.CEConso_Final 2 2" xfId="1175" xr:uid="{F071CC45-A39D-4A0C-A0A0-E1A179C1FB18}"/>
    <cellStyle name="_Header_Copy of PTT(amended by Janice on CFS)llatest1_4.CEConso_4.CEConso_Final 3" xfId="1176" xr:uid="{58CB2751-9FE2-4919-9B83-C4E5E29CADA1}"/>
    <cellStyle name="_Header_Copy of PTT(amended by Janice on CFS)llatest1_4.CEConso_Final" xfId="1177" xr:uid="{3F62A19E-417F-416B-9850-414232B8C967}"/>
    <cellStyle name="_Header_Copy of PTT(amended by Janice on CFS)llatest1_4.CEConso_Final 2" xfId="1178" xr:uid="{8682E32A-E57B-49C6-B562-7F7627B173E3}"/>
    <cellStyle name="_Header_Copy of PTT(amended by Janice on CFS)llatest1_4.CEConso_Final 2 2" xfId="1179" xr:uid="{9944DF41-530F-4A85-B078-D791DA52371F}"/>
    <cellStyle name="_Header_Copy of PTT(amended by Janice on CFS)llatest1_4.CEConso_Final 22.1.10" xfId="1180" xr:uid="{0D0B8AEB-388C-40D6-97BC-F8A26AE90E39}"/>
    <cellStyle name="_Header_Copy of PTT(amended by Janice on CFS)llatest1_4.CEConso_Final 22.1.10 2" xfId="1181" xr:uid="{DC41E41C-0DA8-4AD5-8F82-3E225202DAFD}"/>
    <cellStyle name="_Header_Copy of PTT(amended by Janice on CFS)llatest1_4.CEConso_Final 22.1.10 2 2" xfId="1182" xr:uid="{4870D952-CFEA-4DDE-A6DF-234AD86B843C}"/>
    <cellStyle name="_Header_Copy of PTT(amended by Janice on CFS)llatest1_4.CEConso_Final 22.1.10 3" xfId="1183" xr:uid="{815AA184-9B45-451F-A243-3F1A1C28C693}"/>
    <cellStyle name="_Header_Copy of PTT(amended by Janice on CFS)llatest1_4.CEConso_Final 22.1.10_PTT Reports_30.11.10" xfId="1184" xr:uid="{435D65F0-A0FE-4216-AF56-8F7C69750346}"/>
    <cellStyle name="_Header_Copy of PTT(amended by Janice on CFS)llatest1_4.CEConso_Final 22.1.10_PTT Reports_30.11.10 2" xfId="1185" xr:uid="{DA120BB7-8D61-4DF7-8E22-F509DEBE5E22}"/>
    <cellStyle name="_Header_Copy of PTT(amended by Janice on CFS)llatest1_4.CEConso_Final 22.1.10_PTT Reports_30.11.10 2 2" xfId="1186" xr:uid="{C7C58849-6F75-4143-B192-55C49DCC395E}"/>
    <cellStyle name="_Header_Copy of PTT(amended by Janice on CFS)llatest1_4.CEConso_Final 22.1.10_PTT Reports_30.11.10 3" xfId="1187" xr:uid="{1491D92F-3642-4909-8530-49C780CE846E}"/>
    <cellStyle name="_Header_Copy of PTT(amended by Janice on CFS)llatest1_4.CEConso_Final 3" xfId="1188" xr:uid="{83004BA5-9680-4363-9243-A840BF6477BE}"/>
    <cellStyle name="_Header_Copy of PTT(amended by Janice on CFS)llatest1_4.CEConso_Final 4" xfId="1189" xr:uid="{53422EF6-6F2F-4905-9848-E3FBFD9C9C70}"/>
    <cellStyle name="_Header_Copy of PTT(amended by Janice on CFS)llatest1_4.CEConso_Sheet1" xfId="1190" xr:uid="{94BA4ABC-323C-474A-918A-63B860C6BE38}"/>
    <cellStyle name="_Header_Copy of PTT(amended by Janice on CFS)llatest1_4.CEConso_Sheet1 2" xfId="1191" xr:uid="{3A5A573A-C6F1-4184-B9E2-F849A8D51BC0}"/>
    <cellStyle name="_Header_Copy of PTT(amended by Janice on CFS)llatest1_4.CEConso_Sheet1 2 2" xfId="1192" xr:uid="{58684928-5207-4809-A2A3-447D2F77CD1C}"/>
    <cellStyle name="_Header_Copy of PTT(amended by Janice on CFS)llatest1_4.CEConso_Sheet1 3" xfId="1193" xr:uid="{9919FD64-C75D-4493-9F9E-6E73A191C3EE}"/>
    <cellStyle name="_Header_Copy of PTT(amended by Janice on CFS)llatest1_7.EBITDA" xfId="1194" xr:uid="{1DC013D7-5A5F-4F16-A55A-134B0378203F}"/>
    <cellStyle name="_Header_Copy of PTT(amended by Janice on CFS)llatest1_7.EBITDA 2" xfId="1195" xr:uid="{953DB345-D0B3-4D04-B3D4-A1827A15DBA5}"/>
    <cellStyle name="_Header_Copy of PTT(amended by Janice on CFS)llatest1_7.EBITDA 2 2" xfId="1196" xr:uid="{2A3AB2CD-3FE4-46AD-A885-557ED42E1088}"/>
    <cellStyle name="_Header_Copy of PTT(amended by Janice on CFS)llatest1_7.EBITDA 3" xfId="1197" xr:uid="{8D28B43A-7DFF-4733-8C79-661EF3BBB90F}"/>
    <cellStyle name="_Header_Copy of PTT(amended by Janice on CFS)llatest1_7.EBITDA_PTT Reports_30.11.10" xfId="1198" xr:uid="{C3701F22-8C8C-426D-896C-1724E7421C07}"/>
    <cellStyle name="_Header_Copy of PTT(amended by Janice on CFS)llatest1_7.EBITDA_PTT Reports_30.11.10 2" xfId="1199" xr:uid="{A56BD93B-3CA6-4462-B0CE-C1246CE920C9}"/>
    <cellStyle name="_Header_Copy of PTT(amended by Janice on CFS)llatest1_7.EBITDA_PTT Reports_30.11.10 2 2" xfId="1200" xr:uid="{01717811-68EF-4914-A6B2-D9C2C2FDE6B8}"/>
    <cellStyle name="_Header_Copy of PTT(amended by Janice on CFS)llatest1_7.EBITDA_PTT Reports_30.11.10 3" xfId="1201" xr:uid="{8C6531B2-1EBC-4993-BA35-6BB68A2B8922}"/>
    <cellStyle name="_Header_Copy of PTT(amended by Janice on CFS)llatest1_7.EBITDA_Sheet1" xfId="1202" xr:uid="{1A41C6BE-9407-4119-B488-806EC80452D7}"/>
    <cellStyle name="_Header_Copy of PTT(amended by Janice on CFS)llatest1_7.EBITDA_Sheet1 2" xfId="1203" xr:uid="{38D47CFD-C392-4A19-9D5F-6FAF0B6EE078}"/>
    <cellStyle name="_Header_Copy of PTT(amended by Janice on CFS)llatest1_7.EBITDA_Sheet1 2 2" xfId="1204" xr:uid="{454C4454-6DD8-43D2-8A7E-2113823ABD72}"/>
    <cellStyle name="_Header_Copy of PTT(amended by Janice on CFS)llatest1_7.EBITDA_Sheet1 3" xfId="1205" xr:uid="{23075867-912A-4141-9F89-48967C52CB24}"/>
    <cellStyle name="_Header_Copy of PTT(amended by Janice on CFS)llatest1_PTT for cash flow Dec 09_mjing" xfId="1206" xr:uid="{E9BC9192-AA9B-475A-B889-BDC42712283B}"/>
    <cellStyle name="_Header_Copy of PTT(amended by Janice on CFS)llatest1_PTT for cash flow Dec 09_mjing 2" xfId="1207" xr:uid="{D3E9CCBD-0BA2-417E-A283-B874AAD7C1E7}"/>
    <cellStyle name="_Header_Copy of PTT(amended by Janice on CFS)llatest1_PTT for cash flow Dec 09_mjing 2 2" xfId="1208" xr:uid="{389AB990-B11F-4263-9591-DFBCC5E8DC5A}"/>
    <cellStyle name="_Header_Copy of PTT(amended by Janice on CFS)llatest1_PTT for cash flow Dec 09_mjing 3" xfId="1209" xr:uid="{769EFA89-BBF9-48C8-A7D4-0C82922C650D}"/>
    <cellStyle name="_Header_Copy of PTT(amended by Janice on CFS)llatest1_PTT for cash flow Dec 09_mjing_PTT Reports_30.11.10" xfId="1210" xr:uid="{9AB01023-EC11-4F26-8870-8B5100200707}"/>
    <cellStyle name="_Header_Copy of PTT(amended by Janice on CFS)llatest1_PTT for cash flow Dec 09_mjing_PTT Reports_30.11.10 2" xfId="1211" xr:uid="{6F6D4C7C-863B-4F2F-AB7E-0F558AA7FDFB}"/>
    <cellStyle name="_Header_Copy of PTT(amended by Janice on CFS)llatest1_PTT for cash flow Dec 09_mjing_PTT Reports_30.11.10 2 2" xfId="1212" xr:uid="{09D86663-F226-4A22-BEA2-E59DE0E059B6}"/>
    <cellStyle name="_Header_Copy of PTT(amended by Janice on CFS)llatest1_PTT for cash flow Dec 09_mjing_PTT Reports_30.11.10 3" xfId="1213" xr:uid="{9FF101CC-AC10-4BF5-AD78-E11CAAE04D8B}"/>
    <cellStyle name="_Header_Copy of PTT(amended by Janice on CFS)llatest1_PTT for cash flow Dec 09_mjing_Sheet1" xfId="1214" xr:uid="{C391E8A0-57E8-4F98-A47A-C6CA2B93AB37}"/>
    <cellStyle name="_Header_Copy of PTT(amended by Janice on CFS)llatest1_PTT for cash flow Dec 09_mjing_Sheet1 2" xfId="1215" xr:uid="{120F9054-707A-4A4D-86BE-9822AAC489FF}"/>
    <cellStyle name="_Header_Copy of PTT(amended by Janice on CFS)llatest1_PTT for cash flow Dec 09_mjing_Sheet1 2 2" xfId="1216" xr:uid="{6A6090C9-BFA7-4CFD-803B-99E115C672E1}"/>
    <cellStyle name="_Header_Copy of PTT(amended by Janice on CFS)llatest1_PTT for cash flow Dec 09_mjing_Sheet1 3" xfId="1217" xr:uid="{01BD974D-8DE1-492F-BF11-3EA94AB94CB7}"/>
    <cellStyle name="_Header_Copy of PTT(amended by Janice on CFS)llatest1_PTT Reports_30.11.10" xfId="1218" xr:uid="{F4AEEAD6-19AC-404C-BA8B-6EA77A7FF09A}"/>
    <cellStyle name="_Header_Copy of PTT(amended by Janice on CFS)llatest1_PTT Reports_30.11.10 2" xfId="1219" xr:uid="{41F6FF64-1057-4118-AA3B-E69D5CE51816}"/>
    <cellStyle name="_Header_Copy of PTT(amended by Janice on CFS)llatest1_PTT Reports_30.11.10 2 2" xfId="1220" xr:uid="{96B034A2-AD34-4D8F-A6A2-543F50DC02BA}"/>
    <cellStyle name="_Header_Copy of PTT(amended by Janice on CFS)llatest1_PTT Reports_30.11.10 3" xfId="1221" xr:uid="{57E36569-BCF4-4316-9DB4-3A9660CDC6AB}"/>
    <cellStyle name="_Header_Deferred Tax 31.12.2008" xfId="1222" xr:uid="{3CDD2F72-A131-45C3-88E9-7A462B0F586A}"/>
    <cellStyle name="_Header_Deferred Tax 31.12.2008 2" xfId="1223" xr:uid="{6C122B88-BC2D-462E-A20D-02CCF1F9A72F}"/>
    <cellStyle name="_Header_Deferred Tax 31.12.2008 2 2" xfId="1224" xr:uid="{5AD53B0F-5B04-45D0-9003-DBCB7F26F350}"/>
    <cellStyle name="_Header_Deferred Tax 31.12.2008 3" xfId="1225" xr:uid="{4E9390E8-F0B6-49D7-9549-8119FFCB3C2B}"/>
    <cellStyle name="_Header_Deferred Tax Note_July 2009" xfId="1226" xr:uid="{E130B560-787C-4C40-B571-4430D0A06BD4}"/>
    <cellStyle name="_Header_Deferred Tax Template" xfId="1227" xr:uid="{6BDA7DAF-452C-4F29-8ED2-B2A14033B466}"/>
    <cellStyle name="_Header_Payable to GC" xfId="1228" xr:uid="{B2A74C01-1B3A-447F-A59F-F94C98FB5E9A}"/>
    <cellStyle name="_Header_Quarterly Disclosure Information_2nd Quarter 09_0614" xfId="1229" xr:uid="{D83E1456-4C09-42F7-9D1A-1A082B833EF0}"/>
    <cellStyle name="_Header_Recon of prov dd 2" xfId="1230" xr:uid="{C9C26E2C-01E9-401C-8E86-41DCFDA8EB55}"/>
    <cellStyle name="_Header_Template-STDMonthlyReport4Conso v3" xfId="1231" xr:uid="{52D0B4BD-9357-4946-8C94-C6CE135A931F}"/>
    <cellStyle name="_Header_Template-STDMonthlyReport4Conso v3 2" xfId="1232" xr:uid="{320E9ABF-4C05-484F-A50C-AEA6E4F8ECB8}"/>
    <cellStyle name="_Header_Template-STDMonthlyReport4Conso v3 2 2" xfId="1233" xr:uid="{8AA74F2C-B6CB-47EF-BB4D-1E5C543B401E}"/>
    <cellStyle name="_Header_Template-STDMonthlyReport4Conso v3 3" xfId="1234" xr:uid="{9F0F50D1-E8FA-4A1F-A2AD-60BC49A57F57}"/>
    <cellStyle name="_Row1" xfId="1235" xr:uid="{22998463-7CBD-4AD8-AF26-FE50C957EC9F}"/>
    <cellStyle name="_Row1 2" xfId="1236" xr:uid="{6795975E-E618-4A0E-872C-188D5CDBB218}"/>
    <cellStyle name="_Row1 2 2" xfId="1237" xr:uid="{ACE6701B-47C6-4A44-88BC-D8C416CDA38B}"/>
    <cellStyle name="_Row1 2 2 2" xfId="1238" xr:uid="{A8AB08E8-3054-41B6-AC85-624CF803D553}"/>
    <cellStyle name="_Row1 2 2 3" xfId="1239" xr:uid="{45560C87-EAAE-47FF-9E01-9C5F5BDA38D5}"/>
    <cellStyle name="_Row1 2 3" xfId="1240" xr:uid="{89273A7A-C58C-475F-B19E-35A33948AB5E}"/>
    <cellStyle name="_Row1 2 3 2" xfId="1241" xr:uid="{3A10C44D-4663-4C4B-B861-B708E6290049}"/>
    <cellStyle name="_Row1 2 4" xfId="1242" xr:uid="{9C891E45-5E84-4DE9-AA27-8A6D752DA551}"/>
    <cellStyle name="_Row1 2 5" xfId="1243" xr:uid="{D353559D-58CC-4DAC-A970-C5CDDF8C519C}"/>
    <cellStyle name="_Row1 3" xfId="1244" xr:uid="{696666D7-60E5-4E5C-BF49-3D4420571263}"/>
    <cellStyle name="_Row1 3 2" xfId="1245" xr:uid="{22DFC2E3-3FB8-4925-8DB2-2B484CFD5F55}"/>
    <cellStyle name="_Row1 3 2 2" xfId="1246" xr:uid="{7816DE1E-080F-4E47-8C3B-63CDD2464BA8}"/>
    <cellStyle name="_Row1 3 3" xfId="1247" xr:uid="{110F9E01-7127-4C31-BA25-CFF84DEF7065}"/>
    <cellStyle name="_Row1 4" xfId="1248" xr:uid="{35190C79-93FF-4CB6-95E1-C5823C4A8CD0}"/>
    <cellStyle name="_Row1 4 2" xfId="1249" xr:uid="{2B9DC806-CA63-40BB-90B5-FEB7338F73C3}"/>
    <cellStyle name="_Row1 5" xfId="1250" xr:uid="{2AC2CD7C-43DC-4A10-8871-BBF918DFE93C}"/>
    <cellStyle name="_Row1_38.AdminRelated (M)" xfId="1251" xr:uid="{66301868-E012-45F8-966E-2A598F021AFC}"/>
    <cellStyle name="_Row1_38.AdminRelated (M) 2" xfId="1252" xr:uid="{228A415C-6A64-47C2-AF11-9B1ACD945FCF}"/>
    <cellStyle name="_Row1_38.AdminRelated (M)_38.AdminRelated (M)" xfId="1253" xr:uid="{523A94A7-40A8-4A68-B90C-E308658962B2}"/>
    <cellStyle name="_Row1_38.AdminRelated (M)_38.AdminRelated (M) 2" xfId="1254" xr:uid="{604061F1-28BD-4D5D-B780-5D05596C6CE7}"/>
    <cellStyle name="_Row1_38.AdminRelated (M)_4.CEConso" xfId="1255" xr:uid="{A4D5335D-7855-4B15-97CD-A9436CFB5FEF}"/>
    <cellStyle name="_Row1_38.AdminRelated (M)_4.CEConso 2" xfId="1256" xr:uid="{A1DF325D-DBBE-4E69-9AB5-23B450593917}"/>
    <cellStyle name="_Row1_38.AdminRelated (M)_4.CEConso_Final 22.1.10" xfId="1257" xr:uid="{B3D19C79-5A06-4821-B015-72536EE0D08D}"/>
    <cellStyle name="_Row1_38.AdminRelated (M)_4.CEConso_Final 22.1.10 2" xfId="1258" xr:uid="{26963E43-1D3E-4BBA-BC6D-D3F0F99B6343}"/>
    <cellStyle name="_Row1_38.AdminRelated (M)_7.EBITDA" xfId="1259" xr:uid="{A7A11144-DBAE-441F-BDA2-2C790243A19C}"/>
    <cellStyle name="_Row1_38.AdminRelated (M)_7.EBITDA 2" xfId="1260" xr:uid="{2639202C-567C-4190-8BE1-7CA8D9CC3268}"/>
    <cellStyle name="_Row1_38.AdminRelated (M)_8. Cash" xfId="1261" xr:uid="{7D7F73A9-E7D3-46BA-99AF-CE3ED997A08F}"/>
    <cellStyle name="_Row1_38.AdminRelated (M)_8. Cash 2" xfId="1262" xr:uid="{EB4BA7DB-5BC1-41C6-A20F-5D243019C454}"/>
    <cellStyle name="_Row1_38.AdminRelated (M)_Interest Rate Risk" xfId="1263" xr:uid="{CBF6E7AD-912D-4A92-947F-B7368094B31E}"/>
    <cellStyle name="_Row1_38.AdminRelated (M)_Interest Rate Risk 2" xfId="1264" xr:uid="{DF06DABC-6946-4A5A-A484-4C06A78BD5C9}"/>
    <cellStyle name="_Row1_38.AdminRelated (M)_PTT for cash flow Dec 09_mjing" xfId="1265" xr:uid="{3966B524-6C8C-46B9-A92E-6CF5CF6D1388}"/>
    <cellStyle name="_Row1_38.AdminRelated (M)_PTT for cash flow Dec 09_mjing 2" xfId="1266" xr:uid="{0D639C88-2FE4-463B-824A-941D9E876556}"/>
    <cellStyle name="_Row1_38.AdminRelated (M)_PTT Reports_30.11.10" xfId="1267" xr:uid="{A0728581-959C-45A3-ABC0-FD3F79C8AC91}"/>
    <cellStyle name="_Row1_38.AdminRelated (M)_PTT Reports_30.11.10 2" xfId="1268" xr:uid="{4063BEC5-949F-48F7-87E3-69ABBE4FBDBC}"/>
    <cellStyle name="_Row1_38.AdminRelated (M)_Sheet1" xfId="1269" xr:uid="{C96FB2A0-605A-4519-AD91-7527172C2932}"/>
    <cellStyle name="_Row1_38.AdminRelated (M)_Sheet1 2" xfId="1270" xr:uid="{F4CFB94F-E505-4BC9-ACA6-A3CBB7A151A3}"/>
    <cellStyle name="_Row1_BS&amp;CF Hibi 09.2005 Arbeitsdatei" xfId="1271" xr:uid="{689EDB68-6244-409F-AD33-F10206E3EBA7}"/>
    <cellStyle name="_Row1_Cognis_Conso_Dec 06" xfId="1272" xr:uid="{877F0D41-9653-4FA0-989F-469973662EF6}"/>
    <cellStyle name="_Row1_Cognis_Conso_Dec 06 2" xfId="1273" xr:uid="{603C90A7-1B09-4218-A55B-E37EDD021E3A}"/>
    <cellStyle name="_Row1_Cognis_Conso_Dec 06_38.AdminRelated (M)" xfId="1274" xr:uid="{B4326033-21B9-42CB-B598-69FEB98F6B90}"/>
    <cellStyle name="_Row1_Cognis_Conso_Dec 06_38.AdminRelated (M) 2" xfId="1275" xr:uid="{8E85EEBB-DA79-4322-93D1-9D694EF7BB2D}"/>
    <cellStyle name="_Row1_Cognis_Conso_Dec 06_4.CEConso" xfId="1276" xr:uid="{8022DB13-B8B1-45FC-AE6A-FC3A56698C0B}"/>
    <cellStyle name="_Row1_Cognis_Conso_Dec 06_4.CEConso 2" xfId="1277" xr:uid="{FCC14C20-416B-4117-A621-6680A21F234B}"/>
    <cellStyle name="_Row1_Cognis_Conso_Dec 06_4.CEConso_Final 22.1.10" xfId="1278" xr:uid="{722C4F3F-6DE2-4B98-B53B-8C4E5E27785E}"/>
    <cellStyle name="_Row1_Cognis_Conso_Dec 06_4.CEConso_Final 22.1.10 2" xfId="1279" xr:uid="{42F1848D-83D6-46D2-9AE0-52FA7E321BC8}"/>
    <cellStyle name="_Row1_Cognis_Conso_Dec 06_7.EBITDA" xfId="1280" xr:uid="{9CB813B7-EA9A-4BC1-871A-07C0E251BCFD}"/>
    <cellStyle name="_Row1_Cognis_Conso_Dec 06_7.EBITDA 2" xfId="1281" xr:uid="{BC52BB32-FCA9-4E20-8648-05EE059257C3}"/>
    <cellStyle name="_Row1_Cognis_Conso_Dec 06_8. Cash" xfId="1282" xr:uid="{2A869DBA-831C-4747-8DC7-0F8448AEC0B7}"/>
    <cellStyle name="_Row1_Cognis_Conso_Dec 06_8. Cash 2" xfId="1283" xr:uid="{6C6E7978-D70C-4928-A270-F90089167041}"/>
    <cellStyle name="_Row1_Cognis_Conso_Dec 06_Interest Rate Risk" xfId="1284" xr:uid="{EE577F8C-D409-4491-9DAA-B78DBC7CD41E}"/>
    <cellStyle name="_Row1_Cognis_Conso_Dec 06_Interest Rate Risk 2" xfId="1285" xr:uid="{8E43BC64-43D8-49FA-8443-617FF73978B6}"/>
    <cellStyle name="_Row1_Cognis_Conso_Dec 06_PTT for cash flow Dec 09_mjing" xfId="1286" xr:uid="{4B57E8A2-5097-403F-82ED-842C7FCE19CE}"/>
    <cellStyle name="_Row1_Cognis_Conso_Dec 06_PTT for cash flow Dec 09_mjing 2" xfId="1287" xr:uid="{6FA2B9D4-E915-4DA5-B292-7DEB81AEB1EE}"/>
    <cellStyle name="_Row1_Cognis_Conso_Dec 06_PTT Reports_30.11.10" xfId="1288" xr:uid="{B4B93DC0-A232-4AC5-A924-8C460675944C}"/>
    <cellStyle name="_Row1_Cognis_Conso_Dec 06_PTT Reports_30.11.10 2" xfId="1289" xr:uid="{69B3AD57-FDC2-48B3-BF0C-902434E55A2E}"/>
    <cellStyle name="_Row1_Cognis_Conso_Dec 06_Sheet1" xfId="1290" xr:uid="{380F0047-F3DA-41B8-9FF4-2E49BAA69367}"/>
    <cellStyle name="_Row1_Cognis_Conso_Dec 06_Sheet1 2" xfId="1291" xr:uid="{517FC737-0726-4450-B21F-9C1A7F2EB96A}"/>
    <cellStyle name="_Row1_COM Consol BS and PL 31 Dec 2006_KSY" xfId="1292" xr:uid="{0E1EEC33-977F-402F-878F-9B4CBFE38B63}"/>
    <cellStyle name="_Row1_COM Consol BS and PL 31 Dec 2006_KSY 2" xfId="1293" xr:uid="{26C056E4-5766-443E-B681-6DF4D16B255A}"/>
    <cellStyle name="_Row1_COM Consol BS and PL 31 Dec 2006_KSY 2 2" xfId="1294" xr:uid="{39856ADE-368C-47DE-94B7-77085F62D875}"/>
    <cellStyle name="_Row1_COM Consol BS and PL 31 Dec 2006_KSY 2 3" xfId="1295" xr:uid="{2A79C090-2EBB-464A-8F6F-04A35BE46627}"/>
    <cellStyle name="_Row1_COM Consol BS and PL 31 Dec 2006_KSY 3" xfId="1296" xr:uid="{FBA3D58C-9E32-4E72-ADFC-84B000639EFF}"/>
    <cellStyle name="_Row1_COM Consol BS and PL 31 Dec 2006_KSY 4" xfId="1297" xr:uid="{AAB45809-8479-4924-8A50-0429E882D87F}"/>
    <cellStyle name="_Row1_Commitments Note" xfId="1298" xr:uid="{ABE720FD-82D4-47B9-B830-EFED8FBB8E39}"/>
    <cellStyle name="_Row1_Commitments Note 2" xfId="1299" xr:uid="{78AD3ABE-0D46-4E51-A7D4-0EB6CAD08CA3}"/>
    <cellStyle name="_Row1_Commitments Note 2 2" xfId="1300" xr:uid="{70E06181-ACE2-4D5F-9285-C8777BD0CDCE}"/>
    <cellStyle name="_Row1_Commitments Note 2 3" xfId="1301" xr:uid="{E2C1A734-33F4-41F1-8651-C327799F3563}"/>
    <cellStyle name="_Row1_Commitments Note 3" xfId="1302" xr:uid="{508FE266-0C9B-4290-9B5A-FD825DDB25AA}"/>
    <cellStyle name="_Row1_Commitments Note 4" xfId="1303" xr:uid="{A8A9EA13-D1E3-4295-B6A8-A13E4BFFB253}"/>
    <cellStyle name="_Row1_Copy of PTT(amended by Janice on CFS)llatest1" xfId="1304" xr:uid="{DBCAD78A-2CBA-4ECD-A2B0-91D5FFE24569}"/>
    <cellStyle name="_Row1_Copy of PTT(amended by Janice on CFS)llatest1 2" xfId="1305" xr:uid="{1F2A5CCC-01A6-4EE8-B5BC-B4511D52172F}"/>
    <cellStyle name="_Row1_Copy of PTT(amended by Janice on CFS)llatest1 2 2" xfId="1306" xr:uid="{14891B00-3284-42EF-8783-DA6381F94D3E}"/>
    <cellStyle name="_Row1_Copy of PTT(amended by Janice on CFS)llatest1 2 3" xfId="1307" xr:uid="{AE846F63-AA15-413E-A184-240FBF518141}"/>
    <cellStyle name="_Row1_Copy of PTT(amended by Janice on CFS)llatest1 3" xfId="1308" xr:uid="{9ECD3AF1-F4A2-4179-BB3F-2310889A6790}"/>
    <cellStyle name="_Row1_Copy of PTT(amended by Janice on CFS)llatest1 4" xfId="1309" xr:uid="{42639653-D9E5-4532-93B7-EDE4F1710C74}"/>
    <cellStyle name="_Row1_Copy of PTT(amended by Janice on CFS)llatest1_38.AdminRelated (M)" xfId="1310" xr:uid="{BBCC987C-3A70-4D5C-BA5D-CE3479C8FB3A}"/>
    <cellStyle name="_Row1_Copy of PTT(amended by Janice on CFS)llatest1_38.AdminRelated (M) 2" xfId="1311" xr:uid="{E599ECB0-1FEF-4C95-86F5-30AB5B4C4528}"/>
    <cellStyle name="_Row1_Copy of PTT(amended by Janice on CFS)llatest1_38.AdminRelated (M) 2 2" xfId="1312" xr:uid="{B5CFC740-F51C-47A0-A785-B0FA7EDB168B}"/>
    <cellStyle name="_Row1_Copy of PTT(amended by Janice on CFS)llatest1_38.AdminRelated (M) 2 3" xfId="1313" xr:uid="{EE8D2B3E-0CE5-4786-A734-4F67023A7CC3}"/>
    <cellStyle name="_Row1_Copy of PTT(amended by Janice on CFS)llatest1_38.AdminRelated (M) 3" xfId="1314" xr:uid="{48AC068A-4D6F-41DA-9C4D-DDE712562F7B}"/>
    <cellStyle name="_Row1_Copy of PTT(amended by Janice on CFS)llatest1_38.AdminRelated (M) 4" xfId="1315" xr:uid="{DFCA3956-41B5-4689-96C1-B269A80BD7DE}"/>
    <cellStyle name="_Row1_Copy of PTT(amended by Janice on CFS)llatest1_38.AdminRelated (M)_1" xfId="1316" xr:uid="{0AD7C425-3123-40F9-BFEB-599084950565}"/>
    <cellStyle name="_Row1_Copy of PTT(amended by Janice on CFS)llatest1_38.AdminRelated (M)_1 2" xfId="1317" xr:uid="{1AC68C52-0416-44CC-8B43-84BC8DF38330}"/>
    <cellStyle name="_Row1_Copy of PTT(amended by Janice on CFS)llatest1_38.AdminRelated (M)_1 2 2" xfId="1318" xr:uid="{1F6287B4-8BCB-409D-B4C2-B19B814EBE78}"/>
    <cellStyle name="_Row1_Copy of PTT(amended by Janice on CFS)llatest1_38.AdminRelated (M)_1 2 3" xfId="1319" xr:uid="{7D5CAE61-6FD1-4E0F-AC16-370323C658A6}"/>
    <cellStyle name="_Row1_Copy of PTT(amended by Janice on CFS)llatest1_38.AdminRelated (M)_1 3" xfId="1320" xr:uid="{A326404A-C94C-49D7-AF0E-4B87EA5A879E}"/>
    <cellStyle name="_Row1_Copy of PTT(amended by Janice on CFS)llatest1_38.AdminRelated (M)_1 4" xfId="1321" xr:uid="{17D17BE2-48D1-4FD6-855A-1124C33659EF}"/>
    <cellStyle name="_Row1_Copy of PTT(amended by Janice on CFS)llatest1_38.AdminRelated (M)_PTT Reports_30.11.10" xfId="1322" xr:uid="{F7B2D71A-9E29-4BF7-A9FB-72C54A0A9A89}"/>
    <cellStyle name="_Row1_Copy of PTT(amended by Janice on CFS)llatest1_38.AdminRelated (M)_PTT Reports_30.11.10 2" xfId="1323" xr:uid="{7B992A74-17BD-4A31-BD83-005DC949CFCB}"/>
    <cellStyle name="_Row1_Copy of PTT(amended by Janice on CFS)llatest1_38.AdminRelated (M)_PTT Reports_30.11.10 2 2" xfId="1324" xr:uid="{082E5E11-5D88-4BA3-B5DF-47BA11C71CD1}"/>
    <cellStyle name="_Row1_Copy of PTT(amended by Janice on CFS)llatest1_38.AdminRelated (M)_PTT Reports_30.11.10 2 3" xfId="1325" xr:uid="{6AE51B04-E37C-4B3D-BEAE-7D57EF98EF8A}"/>
    <cellStyle name="_Row1_Copy of PTT(amended by Janice on CFS)llatest1_38.AdminRelated (M)_PTT Reports_30.11.10 3" xfId="1326" xr:uid="{326EA50C-26E2-4DBE-A8B6-F538910A82A2}"/>
    <cellStyle name="_Row1_Copy of PTT(amended by Janice on CFS)llatest1_38.AdminRelated (M)_PTT Reports_30.11.10 4" xfId="1327" xr:uid="{2E83AA7F-0ABF-4B01-B671-77DA33349364}"/>
    <cellStyle name="_Row1_Copy of PTT(amended by Janice on CFS)llatest1_38.AdminRelated (M)_Sheet1" xfId="1328" xr:uid="{EF9FE933-88B3-4537-867B-FBE54CFCD924}"/>
    <cellStyle name="_Row1_Copy of PTT(amended by Janice on CFS)llatest1_38.AdminRelated (M)_Sheet1 2" xfId="1329" xr:uid="{1071F864-332F-443D-9A60-82CA8CE352FF}"/>
    <cellStyle name="_Row1_Copy of PTT(amended by Janice on CFS)llatest1_38.AdminRelated (M)_Sheet1 2 2" xfId="1330" xr:uid="{FFE575A4-F2E4-4AE9-8030-A99DF8FB5F5C}"/>
    <cellStyle name="_Row1_Copy of PTT(amended by Janice on CFS)llatest1_38.AdminRelated (M)_Sheet1 2 3" xfId="1331" xr:uid="{C6C2E7C6-29A3-4147-840B-6A67C11FDEE7}"/>
    <cellStyle name="_Row1_Copy of PTT(amended by Janice on CFS)llatest1_38.AdminRelated (M)_Sheet1 3" xfId="1332" xr:uid="{5866CB31-DA3A-463D-9A60-65E09AC7BEDD}"/>
    <cellStyle name="_Row1_Copy of PTT(amended by Janice on CFS)llatest1_38.AdminRelated (M)_Sheet1 4" xfId="1333" xr:uid="{6108B713-C958-4CF1-AD8E-AFFC7B885A71}"/>
    <cellStyle name="_Row1_Copy of PTT(amended by Janice on CFS)llatest1_4.CEConso" xfId="1334" xr:uid="{2553FB76-DB67-434D-91AC-C7CFCACA6F0E}"/>
    <cellStyle name="_Row1_Copy of PTT(amended by Janice on CFS)llatest1_4.CEConso 2" xfId="1335" xr:uid="{90C6B658-B32B-480D-A291-DE5940C4EFF4}"/>
    <cellStyle name="_Row1_Copy of PTT(amended by Janice on CFS)llatest1_4.CEConso 2 2" xfId="1336" xr:uid="{1E75AEA6-3705-4CCD-A129-9882D5458FE8}"/>
    <cellStyle name="_Row1_Copy of PTT(amended by Janice on CFS)llatest1_4.CEConso 2 3" xfId="1337" xr:uid="{EB0BA05B-BFF5-4F1B-8523-191675637D4F}"/>
    <cellStyle name="_Row1_Copy of PTT(amended by Janice on CFS)llatest1_4.CEConso 3" xfId="1338" xr:uid="{0AD7C0D0-14DE-4B68-9C0D-AB49B04AC9A4}"/>
    <cellStyle name="_Row1_Copy of PTT(amended by Janice on CFS)llatest1_4.CEConso 4" xfId="1339" xr:uid="{4AF61C38-CEA4-4C3E-8DC8-8AE796E9C35F}"/>
    <cellStyle name="_Row1_Copy of PTT(amended by Janice on CFS)llatest1_4.CEConso_4.CEConso_Final" xfId="1340" xr:uid="{83A399A4-7E96-4CD4-AB3A-80F4DEB8DE27}"/>
    <cellStyle name="_Row1_Copy of PTT(amended by Janice on CFS)llatest1_4.CEConso_4.CEConso_Final 2" xfId="1341" xr:uid="{CB8330E0-E273-4A52-B6D2-14F3E21AA123}"/>
    <cellStyle name="_Row1_Copy of PTT(amended by Janice on CFS)llatest1_4.CEConso_4.CEConso_Final 2 2" xfId="1342" xr:uid="{07F3589A-5EBC-4B45-AFAF-12676714152E}"/>
    <cellStyle name="_Row1_Copy of PTT(amended by Janice on CFS)llatest1_4.CEConso_4.CEConso_Final 2 3" xfId="1343" xr:uid="{8048576D-E700-4406-BE4E-65753296B916}"/>
    <cellStyle name="_Row1_Copy of PTT(amended by Janice on CFS)llatest1_4.CEConso_4.CEConso_Final 3" xfId="1344" xr:uid="{69410D4D-E189-4963-A4E0-DDAC1E06615A}"/>
    <cellStyle name="_Row1_Copy of PTT(amended by Janice on CFS)llatest1_4.CEConso_4.CEConso_Final 4" xfId="1345" xr:uid="{5F350FE7-375F-4C63-A6A6-89C9CC5479B0}"/>
    <cellStyle name="_Row1_Copy of PTT(amended by Janice on CFS)llatest1_4.CEConso_Final" xfId="1346" xr:uid="{E59AC77E-FF50-4FA3-9BF5-CEF8D8E4A3AF}"/>
    <cellStyle name="_Row1_Copy of PTT(amended by Janice on CFS)llatest1_4.CEConso_Final 2" xfId="1347" xr:uid="{1317AA47-80FC-4D12-9DD2-636F86F9F927}"/>
    <cellStyle name="_Row1_Copy of PTT(amended by Janice on CFS)llatest1_4.CEConso_Final 2 2" xfId="1348" xr:uid="{1A79D169-6626-44C1-8ED5-306B8D07CDFA}"/>
    <cellStyle name="_Row1_Copy of PTT(amended by Janice on CFS)llatest1_4.CEConso_Final 2 3" xfId="1349" xr:uid="{A88A38A8-F4E9-4402-A794-020BC7654789}"/>
    <cellStyle name="_Row1_Copy of PTT(amended by Janice on CFS)llatest1_4.CEConso_Final 22.1.10" xfId="1350" xr:uid="{40B9C385-BBB6-4990-9550-15723AE5CFFD}"/>
    <cellStyle name="_Row1_Copy of PTT(amended by Janice on CFS)llatest1_4.CEConso_Final 22.1.10 2" xfId="1351" xr:uid="{AF53250E-2DA7-4E48-9026-18EA56A4B0CE}"/>
    <cellStyle name="_Row1_Copy of PTT(amended by Janice on CFS)llatest1_4.CEConso_Final 22.1.10 2 2" xfId="1352" xr:uid="{EE958F87-1174-4945-A8FD-C3FE0A7657FB}"/>
    <cellStyle name="_Row1_Copy of PTT(amended by Janice on CFS)llatest1_4.CEConso_Final 22.1.10 2 3" xfId="1353" xr:uid="{E2E38C43-A53D-416F-9CD9-3F7E70903FA3}"/>
    <cellStyle name="_Row1_Copy of PTT(amended by Janice on CFS)llatest1_4.CEConso_Final 22.1.10 3" xfId="1354" xr:uid="{9033653D-C6D4-4AE5-A918-6FD96443E4BB}"/>
    <cellStyle name="_Row1_Copy of PTT(amended by Janice on CFS)llatest1_4.CEConso_Final 22.1.10 4" xfId="1355" xr:uid="{A03ECBE3-09E4-4978-B48C-F1C7C4741EF1}"/>
    <cellStyle name="_Row1_Copy of PTT(amended by Janice on CFS)llatest1_4.CEConso_Final 22.1.10_PTT Reports_30.11.10" xfId="1356" xr:uid="{F6B5E0A2-7A1E-4D37-AA55-C97E7376891A}"/>
    <cellStyle name="_Row1_Copy of PTT(amended by Janice on CFS)llatest1_4.CEConso_Final 22.1.10_PTT Reports_30.11.10 2" xfId="1357" xr:uid="{842FAF4C-7346-4D1F-9EA8-AA48DB0F5A6B}"/>
    <cellStyle name="_Row1_Copy of PTT(amended by Janice on CFS)llatest1_4.CEConso_Final 22.1.10_PTT Reports_30.11.10 2 2" xfId="1358" xr:uid="{BF4607A2-1211-458C-A540-255470A57AD5}"/>
    <cellStyle name="_Row1_Copy of PTT(amended by Janice on CFS)llatest1_4.CEConso_Final 22.1.10_PTT Reports_30.11.10 2 3" xfId="1359" xr:uid="{1EA5810C-4922-4E4D-A7ED-67CC8263AB49}"/>
    <cellStyle name="_Row1_Copy of PTT(amended by Janice on CFS)llatest1_4.CEConso_Final 22.1.10_PTT Reports_30.11.10 3" xfId="1360" xr:uid="{7992BE15-ECF6-449C-827C-1819F6CDFC9B}"/>
    <cellStyle name="_Row1_Copy of PTT(amended by Janice on CFS)llatest1_4.CEConso_Final 22.1.10_PTT Reports_30.11.10 4" xfId="1361" xr:uid="{23133F0A-084C-4120-9B53-13FC7ADE8E76}"/>
    <cellStyle name="_Row1_Copy of PTT(amended by Janice on CFS)llatest1_4.CEConso_Final 3" xfId="1362" xr:uid="{7B2510B0-2C89-46DA-8680-286BDFD7C537}"/>
    <cellStyle name="_Row1_Copy of PTT(amended by Janice on CFS)llatest1_4.CEConso_Final 4" xfId="1363" xr:uid="{C6871764-93B2-4CB5-998C-8A6140AE7A12}"/>
    <cellStyle name="_Row1_Copy of PTT(amended by Janice on CFS)llatest1_4.CEConso_Final 5" xfId="1364" xr:uid="{42D4CABA-267C-4973-A516-0783A062A019}"/>
    <cellStyle name="_Row1_Copy of PTT(amended by Janice on CFS)llatest1_4.CEConso_Sheet1" xfId="1365" xr:uid="{1A763FC7-7013-4022-A34D-5D2B59AD50A9}"/>
    <cellStyle name="_Row1_Copy of PTT(amended by Janice on CFS)llatest1_4.CEConso_Sheet1 2" xfId="1366" xr:uid="{1537B0D9-56ED-4F0A-9949-C4E30A62F034}"/>
    <cellStyle name="_Row1_Copy of PTT(amended by Janice on CFS)llatest1_4.CEConso_Sheet1 2 2" xfId="1367" xr:uid="{A33114E1-E078-4D88-AA16-35D3253E7340}"/>
    <cellStyle name="_Row1_Copy of PTT(amended by Janice on CFS)llatest1_4.CEConso_Sheet1 2 3" xfId="1368" xr:uid="{AADA73CD-94EC-4D0C-BB29-CF8ACDE92FA4}"/>
    <cellStyle name="_Row1_Copy of PTT(amended by Janice on CFS)llatest1_4.CEConso_Sheet1 3" xfId="1369" xr:uid="{21ED6329-79DB-412D-A1B5-9986FA1D8597}"/>
    <cellStyle name="_Row1_Copy of PTT(amended by Janice on CFS)llatest1_4.CEConso_Sheet1 4" xfId="1370" xr:uid="{1F0FEE50-CFAE-406C-8E9A-8D58217F435E}"/>
    <cellStyle name="_Row1_Copy of PTT(amended by Janice on CFS)llatest1_7.EBITDA" xfId="1371" xr:uid="{AB744A2A-98B0-49D0-8576-FCBC5D1BD70D}"/>
    <cellStyle name="_Row1_Copy of PTT(amended by Janice on CFS)llatest1_7.EBITDA 2" xfId="1372" xr:uid="{DA783EF1-271A-4BAD-97C0-1E43F58AFD58}"/>
    <cellStyle name="_Row1_Copy of PTT(amended by Janice on CFS)llatest1_7.EBITDA 2 2" xfId="1373" xr:uid="{98150A9C-0289-4B04-B98E-E3B276A30488}"/>
    <cellStyle name="_Row1_Copy of PTT(amended by Janice on CFS)llatest1_7.EBITDA 2 3" xfId="1374" xr:uid="{A2D11D93-F8F0-49AB-B8E9-476ED0C77394}"/>
    <cellStyle name="_Row1_Copy of PTT(amended by Janice on CFS)llatest1_7.EBITDA 3" xfId="1375" xr:uid="{D9FC5FEF-3101-4621-A51C-5EC40E6B744C}"/>
    <cellStyle name="_Row1_Copy of PTT(amended by Janice on CFS)llatest1_7.EBITDA 4" xfId="1376" xr:uid="{F5751E0F-87D9-4EB1-90D1-B7A571584F34}"/>
    <cellStyle name="_Row1_Copy of PTT(amended by Janice on CFS)llatest1_7.EBITDA_PTT Reports_30.11.10" xfId="1377" xr:uid="{2C3E32A6-11B0-472E-ABFE-1BCB888948F8}"/>
    <cellStyle name="_Row1_Copy of PTT(amended by Janice on CFS)llatest1_7.EBITDA_PTT Reports_30.11.10 2" xfId="1378" xr:uid="{92FACF5C-3305-41C3-B0E5-C852F0588844}"/>
    <cellStyle name="_Row1_Copy of PTT(amended by Janice on CFS)llatest1_7.EBITDA_PTT Reports_30.11.10 2 2" xfId="1379" xr:uid="{0142882B-A3B1-42F0-A01A-F7492E98EDEF}"/>
    <cellStyle name="_Row1_Copy of PTT(amended by Janice on CFS)llatest1_7.EBITDA_PTT Reports_30.11.10 2 3" xfId="1380" xr:uid="{BE32E5E7-BE8D-4AA7-9A4B-EA2C9C69D38B}"/>
    <cellStyle name="_Row1_Copy of PTT(amended by Janice on CFS)llatest1_7.EBITDA_PTT Reports_30.11.10 3" xfId="1381" xr:uid="{0DF78A4B-7273-47B3-90A9-83D035305F11}"/>
    <cellStyle name="_Row1_Copy of PTT(amended by Janice on CFS)llatest1_7.EBITDA_PTT Reports_30.11.10 4" xfId="1382" xr:uid="{AA1836CB-C95E-47AE-A7D9-1CD340BD1621}"/>
    <cellStyle name="_Row1_Copy of PTT(amended by Janice on CFS)llatest1_7.EBITDA_Sheet1" xfId="1383" xr:uid="{F93F230C-AF19-4DEB-A910-AFB4ECDCFDA7}"/>
    <cellStyle name="_Row1_Copy of PTT(amended by Janice on CFS)llatest1_7.EBITDA_Sheet1 2" xfId="1384" xr:uid="{407E05F0-5C05-4A50-B26B-BEFBB9E7A698}"/>
    <cellStyle name="_Row1_Copy of PTT(amended by Janice on CFS)llatest1_7.EBITDA_Sheet1 2 2" xfId="1385" xr:uid="{B51B4757-DECE-4F10-B0A7-E0111EA99A26}"/>
    <cellStyle name="_Row1_Copy of PTT(amended by Janice on CFS)llatest1_7.EBITDA_Sheet1 2 3" xfId="1386" xr:uid="{B31E32A2-7F8E-4817-B2AF-9CFB4640533A}"/>
    <cellStyle name="_Row1_Copy of PTT(amended by Janice on CFS)llatest1_7.EBITDA_Sheet1 3" xfId="1387" xr:uid="{C91BCD24-AA8D-4519-8919-B77DCED923C5}"/>
    <cellStyle name="_Row1_Copy of PTT(amended by Janice on CFS)llatest1_7.EBITDA_Sheet1 4" xfId="1388" xr:uid="{D9EE4CB3-1762-47EA-BF94-3946A774D6AB}"/>
    <cellStyle name="_Row1_Copy of PTT(amended by Janice on CFS)llatest1_PTT for cash flow Dec 09_mjing" xfId="1389" xr:uid="{F70C108A-99CC-49A9-89CC-D0EA3C2090DD}"/>
    <cellStyle name="_Row1_Copy of PTT(amended by Janice on CFS)llatest1_PTT for cash flow Dec 09_mjing 2" xfId="1390" xr:uid="{0520F874-7FB4-4D2F-8F1D-30EC609B268D}"/>
    <cellStyle name="_Row1_Copy of PTT(amended by Janice on CFS)llatest1_PTT for cash flow Dec 09_mjing 2 2" xfId="1391" xr:uid="{1EBC1A97-E039-4BA8-B9A3-0FABAC85372C}"/>
    <cellStyle name="_Row1_Copy of PTT(amended by Janice on CFS)llatest1_PTT for cash flow Dec 09_mjing 2 3" xfId="1392" xr:uid="{B9111BD8-1E72-40EC-8772-585F62F3C33A}"/>
    <cellStyle name="_Row1_Copy of PTT(amended by Janice on CFS)llatest1_PTT for cash flow Dec 09_mjing 3" xfId="1393" xr:uid="{E8F6F4FD-7B79-4BC2-A3C8-F68999BAE590}"/>
    <cellStyle name="_Row1_Copy of PTT(amended by Janice on CFS)llatest1_PTT for cash flow Dec 09_mjing 4" xfId="1394" xr:uid="{A0B8958B-FAFE-4F6C-BB57-E9602BCB5590}"/>
    <cellStyle name="_Row1_Copy of PTT(amended by Janice on CFS)llatest1_PTT for cash flow Dec 09_mjing_PTT Reports_30.11.10" xfId="1395" xr:uid="{5D13995A-31EE-4177-B5E2-810B67CF708C}"/>
    <cellStyle name="_Row1_Copy of PTT(amended by Janice on CFS)llatest1_PTT for cash flow Dec 09_mjing_PTT Reports_30.11.10 2" xfId="1396" xr:uid="{099C4773-60C2-4E33-B4FC-86DF134EF629}"/>
    <cellStyle name="_Row1_Copy of PTT(amended by Janice on CFS)llatest1_PTT for cash flow Dec 09_mjing_PTT Reports_30.11.10 2 2" xfId="1397" xr:uid="{D0FC1581-7E8F-454A-8CC6-AACADF90B45F}"/>
    <cellStyle name="_Row1_Copy of PTT(amended by Janice on CFS)llatest1_PTT for cash flow Dec 09_mjing_PTT Reports_30.11.10 2 3" xfId="1398" xr:uid="{C5CF6741-FCF0-44CB-8298-5F7D76161FC6}"/>
    <cellStyle name="_Row1_Copy of PTT(amended by Janice on CFS)llatest1_PTT for cash flow Dec 09_mjing_PTT Reports_30.11.10 3" xfId="1399" xr:uid="{A9175EC1-CD26-461F-89A2-F47E23AB5329}"/>
    <cellStyle name="_Row1_Copy of PTT(amended by Janice on CFS)llatest1_PTT for cash flow Dec 09_mjing_PTT Reports_30.11.10 4" xfId="1400" xr:uid="{EBF21FD4-EA2E-49B3-8D54-C8515471C1B3}"/>
    <cellStyle name="_Row1_Copy of PTT(amended by Janice on CFS)llatest1_PTT for cash flow Dec 09_mjing_Sheet1" xfId="1401" xr:uid="{0560991F-3282-4DA1-A1DE-6743A512E834}"/>
    <cellStyle name="_Row1_Copy of PTT(amended by Janice on CFS)llatest1_PTT for cash flow Dec 09_mjing_Sheet1 2" xfId="1402" xr:uid="{F4EAE305-4E1B-48DE-B19B-4962956D12EE}"/>
    <cellStyle name="_Row1_Copy of PTT(amended by Janice on CFS)llatest1_PTT for cash flow Dec 09_mjing_Sheet1 2 2" xfId="1403" xr:uid="{97BC2CDF-003A-420D-8210-9F6A79DE0F3D}"/>
    <cellStyle name="_Row1_Copy of PTT(amended by Janice on CFS)llatest1_PTT for cash flow Dec 09_mjing_Sheet1 2 3" xfId="1404" xr:uid="{31D466E1-7AD6-4F04-BF05-14FBF536D188}"/>
    <cellStyle name="_Row1_Copy of PTT(amended by Janice on CFS)llatest1_PTT for cash flow Dec 09_mjing_Sheet1 3" xfId="1405" xr:uid="{A0DDE1DE-B6C6-4F2D-9A93-17731BE73979}"/>
    <cellStyle name="_Row1_Copy of PTT(amended by Janice on CFS)llatest1_PTT for cash flow Dec 09_mjing_Sheet1 4" xfId="1406" xr:uid="{CAB144DD-F3F4-41AE-8984-841935894FF2}"/>
    <cellStyle name="_Row1_Copy of PTT(amended by Janice on CFS)llatest1_PTT Reports_30.11.10" xfId="1407" xr:uid="{D312FD83-0DA8-4035-B211-749594C2908C}"/>
    <cellStyle name="_Row1_Copy of PTT(amended by Janice on CFS)llatest1_PTT Reports_30.11.10 2" xfId="1408" xr:uid="{AD699FB0-B077-4FBB-A429-5519EFCDA35B}"/>
    <cellStyle name="_Row1_Copy of PTT(amended by Janice on CFS)llatest1_PTT Reports_30.11.10 2 2" xfId="1409" xr:uid="{B585B80D-82E9-45F5-9CDE-0BBE58D9158E}"/>
    <cellStyle name="_Row1_Copy of PTT(amended by Janice on CFS)llatest1_PTT Reports_30.11.10 2 3" xfId="1410" xr:uid="{143BCDA3-982F-47B2-829C-899790F60D69}"/>
    <cellStyle name="_Row1_Copy of PTT(amended by Janice on CFS)llatest1_PTT Reports_30.11.10 3" xfId="1411" xr:uid="{A394D1D9-4BF7-4D46-B5E1-08F5BBAEC404}"/>
    <cellStyle name="_Row1_Copy of PTT(amended by Janice on CFS)llatest1_PTT Reports_30.11.10 4" xfId="1412" xr:uid="{C2138DCC-419F-4137-B9EA-ACD8CFF2A8EC}"/>
    <cellStyle name="_Row1_Deferred Tax 31.12.2008" xfId="1413" xr:uid="{02626976-9009-4450-9CFD-C530ED0D2A9D}"/>
    <cellStyle name="_Row1_Deferred Tax 31.12.2008 2" xfId="1414" xr:uid="{F6C45E72-1FE4-4E41-A2AD-B15E036ACF51}"/>
    <cellStyle name="_Row1_Deferred Tax 31.12.2008 2 2" xfId="1415" xr:uid="{62F40027-32C1-4AF1-9CE9-1A55DD8FAA0A}"/>
    <cellStyle name="_Row1_Deferred Tax 31.12.2008 2 3" xfId="1416" xr:uid="{CCF46359-EB6B-42CD-A477-143F64E12CE5}"/>
    <cellStyle name="_Row1_Deferred Tax 31.12.2008 3" xfId="1417" xr:uid="{659CA73E-C759-49FE-B266-A134BCC281C7}"/>
    <cellStyle name="_Row1_Deferred Tax 31.12.2008 4" xfId="1418" xr:uid="{FF13BF5C-9BF6-4A1A-8771-A9E5A8097549}"/>
    <cellStyle name="_Row1_Deferred Tax Note_July 2009" xfId="1419" xr:uid="{D602FDA5-3097-4A2A-BF57-B6C48716238C}"/>
    <cellStyle name="_Row1_Deferred Tax Note_July 2009 2" xfId="1420" xr:uid="{209C6202-EE59-4C80-9C00-4994BB173544}"/>
    <cellStyle name="_Row1_Deferred Tax Note_July 2009_7.EBITDA" xfId="1421" xr:uid="{CEBC6667-70FF-452F-8BD4-C106948E8388}"/>
    <cellStyle name="_Row1_Deferred Tax Note_July 2009_7.EBITDA 2" xfId="1422" xr:uid="{5D7D2C93-5CF6-4DCD-B329-EE75158090BB}"/>
    <cellStyle name="_Row1_Deferred Tax Note_July 2009_8. Cash" xfId="1423" xr:uid="{11269CBD-C124-4D77-82D2-F333038F09D0}"/>
    <cellStyle name="_Row1_Deferred Tax Note_July 2009_8. Cash 2" xfId="1424" xr:uid="{4B7A5928-6101-4196-8585-CE64673BEFF4}"/>
    <cellStyle name="_Row1_Deferred Tax Note_July 2009_Interest Rate Risk" xfId="1425" xr:uid="{615DF5CE-A6D0-46FE-9AEC-80507A81E57A}"/>
    <cellStyle name="_Row1_Deferred Tax Note_July 2009_Interest Rate Risk 2" xfId="1426" xr:uid="{F991FDD6-9893-4BEA-AD9A-42C77D05C621}"/>
    <cellStyle name="_Row1_Deferred Tax Note_July 2009_PTT for cash flow Dec 09_mjing" xfId="1427" xr:uid="{AF55F201-988F-49B0-A58A-7AAA2F34112F}"/>
    <cellStyle name="_Row1_Deferred Tax Note_July 2009_PTT for cash flow Dec 09_mjing 2" xfId="1428" xr:uid="{CFED86B9-3860-4112-900D-F9BCE54DD37B}"/>
    <cellStyle name="_Row1_Deferred Tax Note_July 2009_PTT Reports_30.11.10" xfId="1429" xr:uid="{C8B0F89D-3819-4409-BB46-C4A694A3FEF0}"/>
    <cellStyle name="_Row1_Deferred Tax Note_July 2009_PTT Reports_30.11.10 2" xfId="1430" xr:uid="{F09F79B5-D99D-499B-85FB-000F340AE699}"/>
    <cellStyle name="_Row1_Deferred Tax Note_July 2009_Sheet1" xfId="1431" xr:uid="{7F0ED57C-5ADC-4D10-B212-1A34BE87FD72}"/>
    <cellStyle name="_Row1_Deferred Tax Note_July 2009_Sheet1 2" xfId="1432" xr:uid="{38B5B1AA-043B-43AE-BB88-D74BC08D1533}"/>
    <cellStyle name="_Row1_Deferred Tax Template" xfId="1433" xr:uid="{B6D14D3F-5B01-41DE-A2B6-78DCD775C539}"/>
    <cellStyle name="_Row1_Deferred Tax Template 2" xfId="1434" xr:uid="{BC07F8CC-30BA-43C9-B61A-4DD63071F7B8}"/>
    <cellStyle name="_Row1_Deferred Tax Template_38.AdminRelated (M)" xfId="1435" xr:uid="{57154CC6-7F9D-40D6-998E-1061A78F67D0}"/>
    <cellStyle name="_Row1_Deferred Tax Template_38.AdminRelated (M) 2" xfId="1436" xr:uid="{F28175C2-4655-4525-96A7-626F3D816074}"/>
    <cellStyle name="_Row1_Deferred Tax Template_4.CEConso" xfId="1437" xr:uid="{527B98DE-0C93-4C36-B96C-F9594256A050}"/>
    <cellStyle name="_Row1_Deferred Tax Template_4.CEConso 2" xfId="1438" xr:uid="{E3C61A8A-161A-4CDE-9148-848527CC254A}"/>
    <cellStyle name="_Row1_Deferred Tax Template_4.CEConso_Final 22.1.10" xfId="1439" xr:uid="{82962030-1AA3-4FB0-92B5-02382EC80C01}"/>
    <cellStyle name="_Row1_Deferred Tax Template_4.CEConso_Final 22.1.10 2" xfId="1440" xr:uid="{BA96E85C-E00A-492B-AB3C-FC8FBA524DE4}"/>
    <cellStyle name="_Row1_Deferred Tax Template_7.EBITDA" xfId="1441" xr:uid="{CED94FB6-D58E-4D40-8E7B-F2965C29E88A}"/>
    <cellStyle name="_Row1_Deferred Tax Template_7.EBITDA 2" xfId="1442" xr:uid="{BB7A7BFF-B0F1-4F62-A3BA-5D80D19BB448}"/>
    <cellStyle name="_Row1_Deferred Tax Template_8. Cash" xfId="1443" xr:uid="{467BD4CF-D3E4-47C4-B827-80AB328A719C}"/>
    <cellStyle name="_Row1_Deferred Tax Template_8. Cash 2" xfId="1444" xr:uid="{88C57E45-ABCA-4279-954C-6C1CA2281E23}"/>
    <cellStyle name="_Row1_Deferred Tax Template_Interest Rate Risk" xfId="1445" xr:uid="{F69011D5-301F-44A7-B13F-AC64E3A792DF}"/>
    <cellStyle name="_Row1_Deferred Tax Template_Interest Rate Risk 2" xfId="1446" xr:uid="{868F523F-4587-4BB7-B213-F4FFD866979B}"/>
    <cellStyle name="_Row1_Deferred Tax Template_PTT for cash flow Dec 09_mjing" xfId="1447" xr:uid="{EB7A1E87-311C-456C-AF84-5396329478B2}"/>
    <cellStyle name="_Row1_Deferred Tax Template_PTT for cash flow Dec 09_mjing 2" xfId="1448" xr:uid="{6D06CD6A-4429-48D0-A636-CA1D256FFFAC}"/>
    <cellStyle name="_Row1_Deferred Tax Template_PTT Reports_30.11.10" xfId="1449" xr:uid="{722AB588-2CD8-4F75-9693-1781FC595172}"/>
    <cellStyle name="_Row1_Deferred Tax Template_PTT Reports_30.11.10 2" xfId="1450" xr:uid="{C5D2CCB5-0438-4F19-BC73-C9FEACB74E48}"/>
    <cellStyle name="_Row1_Deferred Tax Template_Sheet1" xfId="1451" xr:uid="{442F41AB-EA27-4B77-AC61-5670576734B5}"/>
    <cellStyle name="_Row1_Deferred Tax Template_Sheet1 2" xfId="1452" xr:uid="{95D74B40-CBB0-4B29-A584-FA0BDFFB8011}"/>
    <cellStyle name="_Row1_Payable to GC" xfId="1453" xr:uid="{A6548DB1-22DF-4491-BBA9-7BC8E6E6D016}"/>
    <cellStyle name="_Row1_Payable to GC 2" xfId="1454" xr:uid="{290EA102-41F7-4DA3-AD7C-DEF4B7ED03F8}"/>
    <cellStyle name="_Row1_PTTCH Reporting Template_COM" xfId="1455" xr:uid="{A9C08A17-BCB4-442D-9D22-582F9F58E73A}"/>
    <cellStyle name="_Row1_PTTCH Reporting Template_COM 2" xfId="1456" xr:uid="{35C3235B-5A62-4117-9404-EAB1DA307FDA}"/>
    <cellStyle name="_Row1_PTTCH Reporting Template_COM 2 2" xfId="1457" xr:uid="{FEB6F1F5-15B9-478B-97F7-F805A8F197D2}"/>
    <cellStyle name="_Row1_PTTCH Reporting Template_COM 2 3" xfId="1458" xr:uid="{752C8207-3E29-4394-8936-4461A29CE9AB}"/>
    <cellStyle name="_Row1_PTTCH Reporting Template_COM 3" xfId="1459" xr:uid="{5181E049-448A-4B6D-898E-C8103FC89B83}"/>
    <cellStyle name="_Row1_PTTCH Reporting Template_COM 4" xfId="1460" xr:uid="{7323EB5A-D8EF-49BE-A26C-FDF707E68D8D}"/>
    <cellStyle name="_Row1_Quarterly Disclosure Information_2nd Quarter 09_0614" xfId="1461" xr:uid="{02E0A1B3-2A99-4A6E-8086-E13800C4375B}"/>
    <cellStyle name="_Row1_Quarterly Disclosure Information_2nd Quarter 09_0614 2" xfId="1462" xr:uid="{AB440E5A-81A4-4115-8ECC-A0D2CD645364}"/>
    <cellStyle name="_Row1_Recon of prov dd 2" xfId="1463" xr:uid="{D15B8DBB-FD84-44F9-AA0F-19697379D41C}"/>
    <cellStyle name="_Row1_Recon of prov dd 2 2" xfId="1464" xr:uid="{3A74EB0D-05DD-4D33-8AF1-B8877228AFD0}"/>
    <cellStyle name="_Row1_Template-STDMonthlyReport4Conso v3" xfId="1465" xr:uid="{C2680F0D-9514-4605-84C5-7AD58F983149}"/>
    <cellStyle name="_Row1_Template-STDMonthlyReport4Conso v3 2" xfId="1466" xr:uid="{C23360F3-1F39-48E6-A6ED-41966F6CC9D2}"/>
    <cellStyle name="_Row1_Template-STDMonthlyReport4Conso v3 2 2" xfId="1467" xr:uid="{A0919F01-8B4D-4082-A54B-29D1AD5C0CCC}"/>
    <cellStyle name="_Row1_Template-STDMonthlyReport4Conso v3 2 3" xfId="1468" xr:uid="{73D925D5-6AC2-45E7-ABE8-CA3CD9B511F2}"/>
    <cellStyle name="_Row1_Template-STDMonthlyReport4Conso v3 3" xfId="1469" xr:uid="{ED6A4BCD-F981-4587-AF05-085C7E5B9AA7}"/>
    <cellStyle name="_Row1_Template-STDMonthlyReport4Conso v3 4" xfId="1470" xr:uid="{FB3F69B2-5259-4643-B78B-115F1E2DDD2E}"/>
    <cellStyle name="_Row1_Template-STDMonthlyReport4ConsoRevise3.9" xfId="1471" xr:uid="{BF90EB99-5E08-4DC3-BE93-1C7AD324F3D9}"/>
    <cellStyle name="_Row1_Template-STDMonthlyReport4ConsoRevise3.9 2" xfId="1472" xr:uid="{90E67001-A794-4D88-B6DA-A07F499454DA}"/>
    <cellStyle name="_Row1_Template-STDMonthlyReport4ConsoRevise3.9 2 2" xfId="1473" xr:uid="{AB88003D-3FDC-4FE8-B505-86F52E30360B}"/>
    <cellStyle name="_Row1_Template-STDMonthlyReport4ConsoRevise3.9 2 3" xfId="1474" xr:uid="{C2F6DC21-9110-4DC5-8E3A-0223EAE93910}"/>
    <cellStyle name="_Row1_Template-STDMonthlyReport4ConsoRevise3.9 3" xfId="1475" xr:uid="{DE8E0246-6C67-4014-8439-CA770AD63C17}"/>
    <cellStyle name="_Row1_Template-STDMonthlyReport4ConsoRevise3.9 4" xfId="1476" xr:uid="{91DEBD2E-B012-4504-8E78-12D95F54AF4C}"/>
    <cellStyle name="_Row2" xfId="1477" xr:uid="{D04B5E6D-F805-4725-921A-8B2D809D5DBC}"/>
    <cellStyle name="_Row2 2" xfId="1478" xr:uid="{F2B8AAE6-012F-40F2-9084-E26592969739}"/>
    <cellStyle name="_Row2 2 2" xfId="1479" xr:uid="{661743B8-4CCC-4175-9B23-74E0C937293E}"/>
    <cellStyle name="_Row2 2 3" xfId="1480" xr:uid="{E47CBAA6-69FC-4FF8-9F3F-2CF7F930765D}"/>
    <cellStyle name="_Row2 3" xfId="1481" xr:uid="{ACF5E8C0-7EA2-45FB-9281-39CB6F5711C6}"/>
    <cellStyle name="_Row2 4" xfId="1482" xr:uid="{425B7F9A-AB55-4899-AFF9-468A56CD32E4}"/>
    <cellStyle name="_Row2_38.AdminRelated (M)" xfId="1483" xr:uid="{31449344-1ECF-4CB7-8112-BD516F4B717F}"/>
    <cellStyle name="_Row2_Cognis_Conso_Dec 06" xfId="1484" xr:uid="{677D2C91-8AE8-4BD0-85C5-ABD6763586A6}"/>
    <cellStyle name="_Row2_COM Consol BS and PL 31 Dec 2006_KSY" xfId="1485" xr:uid="{DA8103DD-95D1-4FEA-9A77-D1561494CD0B}"/>
    <cellStyle name="_Row2_COM Consol BS and PL 31 Dec 2006_KSY 2" xfId="1486" xr:uid="{62D0FA6C-68B3-4116-A5B0-5DC5519728E9}"/>
    <cellStyle name="_Row2_COM Consol BS and PL 31 Dec 2006_KSY 2 2" xfId="1487" xr:uid="{ED347E84-D755-4B56-A4CA-326EB5E7C2B4}"/>
    <cellStyle name="_Row2_COM Consol BS and PL 31 Dec 2006_KSY 2 3" xfId="1488" xr:uid="{424D1B8A-718E-48DE-8893-8F9049D75D29}"/>
    <cellStyle name="_Row2_COM Consol BS and PL 31 Dec 2006_KSY 3" xfId="1489" xr:uid="{C41D44C3-7DB2-4203-A4A3-CA3653294776}"/>
    <cellStyle name="_Row2_COM Consol BS and PL 31 Dec 2006_KSY 4" xfId="1490" xr:uid="{5736478D-E067-4B49-900B-0F1E283BFEEA}"/>
    <cellStyle name="_Row2_Commitments Note" xfId="1491" xr:uid="{BFB7F9CA-13C2-4C35-9AF3-32769F5F354A}"/>
    <cellStyle name="_Row2_Commitments Note 2" xfId="1492" xr:uid="{9710AA88-A704-4619-A5D1-619C33D40157}"/>
    <cellStyle name="_Row2_Commitments Note 2 2" xfId="1493" xr:uid="{EC4749C0-35E7-4E0A-8B55-9D2525EED57B}"/>
    <cellStyle name="_Row2_Commitments Note 2 3" xfId="1494" xr:uid="{3F482C77-8990-442C-AACE-CDCD2C03B73F}"/>
    <cellStyle name="_Row2_Commitments Note 3" xfId="1495" xr:uid="{36876126-B6F7-48D0-926C-9FCE4BB9E9D6}"/>
    <cellStyle name="_Row2_Commitments Note 4" xfId="1496" xr:uid="{2C51BE3B-2950-43B4-A1BE-02D9F769FD27}"/>
    <cellStyle name="_Row2_Copy of PTT(amended by Janice on CFS)llatest1" xfId="1497" xr:uid="{4099266C-ACE8-4EAA-9934-7B8597F09EE2}"/>
    <cellStyle name="_Row2_Copy of PTT(amended by Janice on CFS)llatest1 2" xfId="1498" xr:uid="{940558C0-28D4-4AD3-A62F-9B8E69D5A5C7}"/>
    <cellStyle name="_Row2_Copy of PTT(amended by Janice on CFS)llatest1 2 2" xfId="1499" xr:uid="{D46E783E-9D17-45D7-B0EA-BF3694F52CF1}"/>
    <cellStyle name="_Row2_Copy of PTT(amended by Janice on CFS)llatest1 2 3" xfId="1500" xr:uid="{F78668E3-0790-4B5F-B4C3-2FD917D944F8}"/>
    <cellStyle name="_Row2_Copy of PTT(amended by Janice on CFS)llatest1 3" xfId="1501" xr:uid="{6860B372-CEE3-4B56-9758-23F218827E43}"/>
    <cellStyle name="_Row2_Copy of PTT(amended by Janice on CFS)llatest1 4" xfId="1502" xr:uid="{411F1FE9-3212-4747-9F76-78F979DA1014}"/>
    <cellStyle name="_Row2_Copy of PTT(amended by Janice on CFS)llatest1_38.AdminRelated (M)" xfId="1503" xr:uid="{515920C6-CBBD-4D8C-A003-CD8D2B2C24F1}"/>
    <cellStyle name="_Row2_Copy of PTT(amended by Janice on CFS)llatest1_38.AdminRelated (M) 2" xfId="1504" xr:uid="{125D2E2E-D65E-47C9-A1A3-52BBA9669753}"/>
    <cellStyle name="_Row2_Copy of PTT(amended by Janice on CFS)llatest1_38.AdminRelated (M) 2 2" xfId="1505" xr:uid="{8E062791-21F2-456A-885D-B46EDBBF48B1}"/>
    <cellStyle name="_Row2_Copy of PTT(amended by Janice on CFS)llatest1_38.AdminRelated (M) 2 3" xfId="1506" xr:uid="{D196E6F8-D7A7-45D8-935C-73CABCA7456D}"/>
    <cellStyle name="_Row2_Copy of PTT(amended by Janice on CFS)llatest1_38.AdminRelated (M) 3" xfId="1507" xr:uid="{85FAEDDB-7FAE-47EE-8C5C-D0F47DC2B70B}"/>
    <cellStyle name="_Row2_Copy of PTT(amended by Janice on CFS)llatest1_38.AdminRelated (M) 4" xfId="1508" xr:uid="{0DCA8B63-F27A-4499-8034-253A0A0DF5D0}"/>
    <cellStyle name="_Row2_Copy of PTT(amended by Janice on CFS)llatest1_38.AdminRelated (M)_1" xfId="1509" xr:uid="{38BD37B6-6ACC-4B81-90E2-B5A9ADA0865E}"/>
    <cellStyle name="_Row2_Copy of PTT(amended by Janice on CFS)llatest1_38.AdminRelated (M)_1 2" xfId="1510" xr:uid="{CC3A5924-FE76-45CE-889F-16477632CA15}"/>
    <cellStyle name="_Row2_Copy of PTT(amended by Janice on CFS)llatest1_38.AdminRelated (M)_1 2 2" xfId="1511" xr:uid="{C067A2FE-70C1-4ED1-B166-1089AA74CFC1}"/>
    <cellStyle name="_Row2_Copy of PTT(amended by Janice on CFS)llatest1_38.AdminRelated (M)_1 2 3" xfId="1512" xr:uid="{62217E0D-B562-4E7F-9573-05C16B2CEFBD}"/>
    <cellStyle name="_Row2_Copy of PTT(amended by Janice on CFS)llatest1_38.AdminRelated (M)_1 3" xfId="1513" xr:uid="{FD75D265-2DB3-4706-85E9-A77FD916D2CE}"/>
    <cellStyle name="_Row2_Copy of PTT(amended by Janice on CFS)llatest1_38.AdminRelated (M)_1 4" xfId="1514" xr:uid="{CBB85DA7-AF62-4305-89CD-499DB06B4A3F}"/>
    <cellStyle name="_Row2_Copy of PTT(amended by Janice on CFS)llatest1_38.AdminRelated (M)_PTT Reports_30.11.10" xfId="1515" xr:uid="{FE8AD254-9C62-4D95-BFA6-0662BE74F486}"/>
    <cellStyle name="_Row2_Copy of PTT(amended by Janice on CFS)llatest1_38.AdminRelated (M)_PTT Reports_30.11.10 2" xfId="1516" xr:uid="{98CD9682-59EB-4794-BC4B-EC80FD8F73B5}"/>
    <cellStyle name="_Row2_Copy of PTT(amended by Janice on CFS)llatest1_38.AdminRelated (M)_PTT Reports_30.11.10 2 2" xfId="1517" xr:uid="{896C4FB5-8C45-4CD8-B23A-2DF29525CDEB}"/>
    <cellStyle name="_Row2_Copy of PTT(amended by Janice on CFS)llatest1_38.AdminRelated (M)_PTT Reports_30.11.10 2 3" xfId="1518" xr:uid="{A703B20F-281D-4BD8-9722-A83FBEAB4ECD}"/>
    <cellStyle name="_Row2_Copy of PTT(amended by Janice on CFS)llatest1_38.AdminRelated (M)_PTT Reports_30.11.10 3" xfId="1519" xr:uid="{FC3A8324-0559-4605-987D-96EF098CBC8F}"/>
    <cellStyle name="_Row2_Copy of PTT(amended by Janice on CFS)llatest1_38.AdminRelated (M)_PTT Reports_30.11.10 4" xfId="1520" xr:uid="{4ABB6D43-6166-409A-8E86-67A5E724E283}"/>
    <cellStyle name="_Row2_Copy of PTT(amended by Janice on CFS)llatest1_38.AdminRelated (M)_Sheet1" xfId="1521" xr:uid="{0629DCF6-CE69-440C-BE06-45542117D101}"/>
    <cellStyle name="_Row2_Copy of PTT(amended by Janice on CFS)llatest1_38.AdminRelated (M)_Sheet1 2" xfId="1522" xr:uid="{FB59AB20-349E-48F1-93D3-A08777D40979}"/>
    <cellStyle name="_Row2_Copy of PTT(amended by Janice on CFS)llatest1_38.AdminRelated (M)_Sheet1 2 2" xfId="1523" xr:uid="{F96F6AAD-0B28-4D8E-A709-6743D54AE821}"/>
    <cellStyle name="_Row2_Copy of PTT(amended by Janice on CFS)llatest1_38.AdminRelated (M)_Sheet1 2 3" xfId="1524" xr:uid="{B2830BBE-D429-45DD-967D-F30E0FDEACE7}"/>
    <cellStyle name="_Row2_Copy of PTT(amended by Janice on CFS)llatest1_38.AdminRelated (M)_Sheet1 3" xfId="1525" xr:uid="{D7946D89-D503-4D47-8CA9-FCC83B68B97C}"/>
    <cellStyle name="_Row2_Copy of PTT(amended by Janice on CFS)llatest1_38.AdminRelated (M)_Sheet1 4" xfId="1526" xr:uid="{5F1BE59F-0E35-403F-9786-771F7C292AEA}"/>
    <cellStyle name="_Row2_Copy of PTT(amended by Janice on CFS)llatest1_4.CEConso" xfId="1527" xr:uid="{9F07364A-5467-4719-B359-70F714B42464}"/>
    <cellStyle name="_Row2_Copy of PTT(amended by Janice on CFS)llatest1_4.CEConso 2" xfId="1528" xr:uid="{EA0CCC98-F8C6-4A0C-9457-EF9C7999779C}"/>
    <cellStyle name="_Row2_Copy of PTT(amended by Janice on CFS)llatest1_4.CEConso 2 2" xfId="1529" xr:uid="{10AD0EF9-447E-4002-9B8E-9B0D8C35DCAD}"/>
    <cellStyle name="_Row2_Copy of PTT(amended by Janice on CFS)llatest1_4.CEConso 2 3" xfId="1530" xr:uid="{576C7707-9EBB-4770-8328-11C13F7B0EB1}"/>
    <cellStyle name="_Row2_Copy of PTT(amended by Janice on CFS)llatest1_4.CEConso 3" xfId="1531" xr:uid="{8467C39D-5915-4302-B5DA-C0F5E078EF4F}"/>
    <cellStyle name="_Row2_Copy of PTT(amended by Janice on CFS)llatest1_4.CEConso 4" xfId="1532" xr:uid="{24CCAA7B-660D-4B66-8D39-27AF75E0133A}"/>
    <cellStyle name="_Row2_Copy of PTT(amended by Janice on CFS)llatest1_4.CEConso_4.CEConso_Final" xfId="1533" xr:uid="{DA02333E-DABA-485C-8643-5ECFEB0AEBC3}"/>
    <cellStyle name="_Row2_Copy of PTT(amended by Janice on CFS)llatest1_4.CEConso_4.CEConso_Final 2" xfId="1534" xr:uid="{D2CD24F9-D0A2-4F85-94AC-E042C223BE06}"/>
    <cellStyle name="_Row2_Copy of PTT(amended by Janice on CFS)llatest1_4.CEConso_4.CEConso_Final 2 2" xfId="1535" xr:uid="{8B6AC15C-4CE5-467A-BE8B-9AB43A9E7EB3}"/>
    <cellStyle name="_Row2_Copy of PTT(amended by Janice on CFS)llatest1_4.CEConso_4.CEConso_Final 2 3" xfId="1536" xr:uid="{7F25BF50-74CD-45A0-B47A-18519097C832}"/>
    <cellStyle name="_Row2_Copy of PTT(amended by Janice on CFS)llatest1_4.CEConso_4.CEConso_Final 3" xfId="1537" xr:uid="{739FD3B8-7CA1-4770-89B5-1DCF16F29959}"/>
    <cellStyle name="_Row2_Copy of PTT(amended by Janice on CFS)llatest1_4.CEConso_4.CEConso_Final 4" xfId="1538" xr:uid="{361E144A-83A7-4179-A7B5-66747595ED9F}"/>
    <cellStyle name="_Row2_Copy of PTT(amended by Janice on CFS)llatest1_4.CEConso_Final" xfId="1539" xr:uid="{C29B2789-C8DE-44D1-B8CF-375A160CEACB}"/>
    <cellStyle name="_Row2_Copy of PTT(amended by Janice on CFS)llatest1_4.CEConso_Final 2" xfId="1540" xr:uid="{FFC6DE28-7E0F-4F4E-AC8E-59E31B317AB5}"/>
    <cellStyle name="_Row2_Copy of PTT(amended by Janice on CFS)llatest1_4.CEConso_Final 2 2" xfId="1541" xr:uid="{C56BB592-A254-461A-BAC2-57BD5131428D}"/>
    <cellStyle name="_Row2_Copy of PTT(amended by Janice on CFS)llatest1_4.CEConso_Final 2 3" xfId="1542" xr:uid="{569DDBE7-98AA-48B8-91DE-CEACF69158CD}"/>
    <cellStyle name="_Row2_Copy of PTT(amended by Janice on CFS)llatest1_4.CEConso_Final 22.1.10" xfId="1543" xr:uid="{73B54343-5B85-4309-BB50-90C285317BA7}"/>
    <cellStyle name="_Row2_Copy of PTT(amended by Janice on CFS)llatest1_4.CEConso_Final 22.1.10 2" xfId="1544" xr:uid="{D8AEA57D-9BAF-40DE-9161-D318087C9DB7}"/>
    <cellStyle name="_Row2_Copy of PTT(amended by Janice on CFS)llatest1_4.CEConso_Final 22.1.10 2 2" xfId="1545" xr:uid="{D2DC9529-5668-4E9C-8AB1-6E55BEE83302}"/>
    <cellStyle name="_Row2_Copy of PTT(amended by Janice on CFS)llatest1_4.CEConso_Final 22.1.10 2 3" xfId="1546" xr:uid="{8A45EBE7-12BF-4A93-B60D-AE4EE487DC86}"/>
    <cellStyle name="_Row2_Copy of PTT(amended by Janice on CFS)llatest1_4.CEConso_Final 22.1.10 3" xfId="1547" xr:uid="{F425676D-E69E-4F3B-A8B1-4161FF63513B}"/>
    <cellStyle name="_Row2_Copy of PTT(amended by Janice on CFS)llatest1_4.CEConso_Final 22.1.10 4" xfId="1548" xr:uid="{119AE8CF-4C4D-4B7C-9FDE-8219F748FC38}"/>
    <cellStyle name="_Row2_Copy of PTT(amended by Janice on CFS)llatest1_4.CEConso_Final 22.1.10_PTT Reports_30.11.10" xfId="1549" xr:uid="{A47A2E3C-F28F-42FE-B818-F726ABA71C7A}"/>
    <cellStyle name="_Row2_Copy of PTT(amended by Janice on CFS)llatest1_4.CEConso_Final 22.1.10_PTT Reports_30.11.10 2" xfId="1550" xr:uid="{7B692D6A-453E-4171-86F6-2524A698C4D8}"/>
    <cellStyle name="_Row2_Copy of PTT(amended by Janice on CFS)llatest1_4.CEConso_Final 22.1.10_PTT Reports_30.11.10 2 2" xfId="1551" xr:uid="{9453F35D-C8B9-4650-A584-3228F90390D6}"/>
    <cellStyle name="_Row2_Copy of PTT(amended by Janice on CFS)llatest1_4.CEConso_Final 22.1.10_PTT Reports_30.11.10 2 3" xfId="1552" xr:uid="{EA7FE885-130A-4C0D-B38B-474B98FB1979}"/>
    <cellStyle name="_Row2_Copy of PTT(amended by Janice on CFS)llatest1_4.CEConso_Final 22.1.10_PTT Reports_30.11.10 3" xfId="1553" xr:uid="{028D794B-3449-4A37-96B7-960894996B68}"/>
    <cellStyle name="_Row2_Copy of PTT(amended by Janice on CFS)llatest1_4.CEConso_Final 22.1.10_PTT Reports_30.11.10 4" xfId="1554" xr:uid="{C5A8E27C-3518-42A2-9A68-FD3EB07BBC50}"/>
    <cellStyle name="_Row2_Copy of PTT(amended by Janice on CFS)llatest1_4.CEConso_Final 3" xfId="1555" xr:uid="{42DF6730-5F80-408B-A2BB-77531098404A}"/>
    <cellStyle name="_Row2_Copy of PTT(amended by Janice on CFS)llatest1_4.CEConso_Final 4" xfId="1556" xr:uid="{666C94A5-D672-465E-BB2F-E86082471E79}"/>
    <cellStyle name="_Row2_Copy of PTT(amended by Janice on CFS)llatest1_4.CEConso_Final 5" xfId="1557" xr:uid="{97DD36F0-26F2-4014-BA7D-6A0118199F52}"/>
    <cellStyle name="_Row2_Copy of PTT(amended by Janice on CFS)llatest1_4.CEConso_Sheet1" xfId="1558" xr:uid="{09AAF4B2-05BE-451D-8F69-59E402E6BCC0}"/>
    <cellStyle name="_Row2_Copy of PTT(amended by Janice on CFS)llatest1_4.CEConso_Sheet1 2" xfId="1559" xr:uid="{EE402C07-1304-438A-B44E-434B0DD1AA42}"/>
    <cellStyle name="_Row2_Copy of PTT(amended by Janice on CFS)llatest1_4.CEConso_Sheet1 2 2" xfId="1560" xr:uid="{8C4C1F7F-D9B9-49BD-8CA1-8C75EB12CDF9}"/>
    <cellStyle name="_Row2_Copy of PTT(amended by Janice on CFS)llatest1_4.CEConso_Sheet1 2 3" xfId="1561" xr:uid="{7906CE30-2FD3-4BDA-9452-A7F2A03721A5}"/>
    <cellStyle name="_Row2_Copy of PTT(amended by Janice on CFS)llatest1_4.CEConso_Sheet1 3" xfId="1562" xr:uid="{118E7DBE-8082-4790-8AB2-78993101341A}"/>
    <cellStyle name="_Row2_Copy of PTT(amended by Janice on CFS)llatest1_4.CEConso_Sheet1 4" xfId="1563" xr:uid="{026DB7B6-085C-403F-8B74-DD1A341D20AD}"/>
    <cellStyle name="_Row2_Copy of PTT(amended by Janice on CFS)llatest1_7.EBITDA" xfId="1564" xr:uid="{8724AA18-390A-45CC-9061-B8DB30C7B355}"/>
    <cellStyle name="_Row2_Copy of PTT(amended by Janice on CFS)llatest1_7.EBITDA 2" xfId="1565" xr:uid="{4E375580-CE52-403B-8A50-3512E99A20A0}"/>
    <cellStyle name="_Row2_Copy of PTT(amended by Janice on CFS)llatest1_7.EBITDA 2 2" xfId="1566" xr:uid="{8A2A4D81-B330-4843-AB75-3B9D13C16834}"/>
    <cellStyle name="_Row2_Copy of PTT(amended by Janice on CFS)llatest1_7.EBITDA 2 3" xfId="1567" xr:uid="{5CFA5AFD-91E6-495D-9378-A9534A43D883}"/>
    <cellStyle name="_Row2_Copy of PTT(amended by Janice on CFS)llatest1_7.EBITDA 3" xfId="1568" xr:uid="{54CF58AF-5E76-4CC7-AE46-5F5894369BC7}"/>
    <cellStyle name="_Row2_Copy of PTT(amended by Janice on CFS)llatest1_7.EBITDA 4" xfId="1569" xr:uid="{0C3A7E89-29B0-4C24-9A5D-AC8C3D5DE467}"/>
    <cellStyle name="_Row2_Copy of PTT(amended by Janice on CFS)llatest1_7.EBITDA_PTT Reports_30.11.10" xfId="1570" xr:uid="{7BD4C996-2001-44F9-8A5F-B7A51EC26AC4}"/>
    <cellStyle name="_Row2_Copy of PTT(amended by Janice on CFS)llatest1_7.EBITDA_PTT Reports_30.11.10 2" xfId="1571" xr:uid="{AB776CBF-6D5E-4018-B03D-EEAA3F28BA70}"/>
    <cellStyle name="_Row2_Copy of PTT(amended by Janice on CFS)llatest1_7.EBITDA_PTT Reports_30.11.10 2 2" xfId="1572" xr:uid="{A5196213-603B-4F8F-A811-85947AA12EBE}"/>
    <cellStyle name="_Row2_Copy of PTT(amended by Janice on CFS)llatest1_7.EBITDA_PTT Reports_30.11.10 2 3" xfId="1573" xr:uid="{A8AC1187-C612-4CF9-9122-183FD8D87B3C}"/>
    <cellStyle name="_Row2_Copy of PTT(amended by Janice on CFS)llatest1_7.EBITDA_PTT Reports_30.11.10 3" xfId="1574" xr:uid="{02870EB2-5BEA-44C8-BDAF-D03A42211078}"/>
    <cellStyle name="_Row2_Copy of PTT(amended by Janice on CFS)llatest1_7.EBITDA_PTT Reports_30.11.10 4" xfId="1575" xr:uid="{7F173FEF-8615-491F-A250-0DE9EA6C7F9D}"/>
    <cellStyle name="_Row2_Copy of PTT(amended by Janice on CFS)llatest1_7.EBITDA_Sheet1" xfId="1576" xr:uid="{B5F3EB4C-0D7C-4DEB-990E-2B5CB5479CB8}"/>
    <cellStyle name="_Row2_Copy of PTT(amended by Janice on CFS)llatest1_7.EBITDA_Sheet1 2" xfId="1577" xr:uid="{682060C4-E1B1-436B-A72B-52A0EACC34F3}"/>
    <cellStyle name="_Row2_Copy of PTT(amended by Janice on CFS)llatest1_7.EBITDA_Sheet1 2 2" xfId="1578" xr:uid="{660146E6-69C6-4F2F-8F88-1D734B565042}"/>
    <cellStyle name="_Row2_Copy of PTT(amended by Janice on CFS)llatest1_7.EBITDA_Sheet1 2 3" xfId="1579" xr:uid="{49DD7F82-9197-4BF0-9675-D1E7BF8C5138}"/>
    <cellStyle name="_Row2_Copy of PTT(amended by Janice on CFS)llatest1_7.EBITDA_Sheet1 3" xfId="1580" xr:uid="{3163F725-AEEF-48BF-9C9E-0936C304600E}"/>
    <cellStyle name="_Row2_Copy of PTT(amended by Janice on CFS)llatest1_7.EBITDA_Sheet1 4" xfId="1581" xr:uid="{641EBEB9-8B66-48EE-99F5-D38D5F587BB2}"/>
    <cellStyle name="_Row2_Copy of PTT(amended by Janice on CFS)llatest1_PTT for cash flow Dec 09_mjing" xfId="1582" xr:uid="{14007A1C-A330-467E-A0C5-532C31F20D75}"/>
    <cellStyle name="_Row2_Copy of PTT(amended by Janice on CFS)llatest1_PTT for cash flow Dec 09_mjing 2" xfId="1583" xr:uid="{A19CC961-DFF1-4386-9B83-7296AB07F826}"/>
    <cellStyle name="_Row2_Copy of PTT(amended by Janice on CFS)llatest1_PTT for cash flow Dec 09_mjing 2 2" xfId="1584" xr:uid="{BC98CAED-E0DB-4351-BA0F-B1DAACA1F542}"/>
    <cellStyle name="_Row2_Copy of PTT(amended by Janice on CFS)llatest1_PTT for cash flow Dec 09_mjing 2 3" xfId="1585" xr:uid="{55676E3E-3F7C-45A1-A3B9-91783366668E}"/>
    <cellStyle name="_Row2_Copy of PTT(amended by Janice on CFS)llatest1_PTT for cash flow Dec 09_mjing 3" xfId="1586" xr:uid="{E22D455D-E44D-4FA2-9738-A7C58AE7EBDF}"/>
    <cellStyle name="_Row2_Copy of PTT(amended by Janice on CFS)llatest1_PTT for cash flow Dec 09_mjing 4" xfId="1587" xr:uid="{7DB5B489-F819-4A59-9056-F363E51C73FC}"/>
    <cellStyle name="_Row2_Copy of PTT(amended by Janice on CFS)llatest1_PTT for cash flow Dec 09_mjing_PTT Reports_30.11.10" xfId="1588" xr:uid="{49D19A36-C991-4D71-9305-5AED5A910C62}"/>
    <cellStyle name="_Row2_Copy of PTT(amended by Janice on CFS)llatest1_PTT for cash flow Dec 09_mjing_PTT Reports_30.11.10 2" xfId="1589" xr:uid="{5F4B6EC0-3DEF-48ED-8F56-A8088890B90E}"/>
    <cellStyle name="_Row2_Copy of PTT(amended by Janice on CFS)llatest1_PTT for cash flow Dec 09_mjing_PTT Reports_30.11.10 2 2" xfId="1590" xr:uid="{7673426F-A0E6-4180-9B01-19BA902FD49A}"/>
    <cellStyle name="_Row2_Copy of PTT(amended by Janice on CFS)llatest1_PTT for cash flow Dec 09_mjing_PTT Reports_30.11.10 2 3" xfId="1591" xr:uid="{41A5B7C6-5B00-43DB-B33A-8ED33FD16E97}"/>
    <cellStyle name="_Row2_Copy of PTT(amended by Janice on CFS)llatest1_PTT for cash flow Dec 09_mjing_PTT Reports_30.11.10 3" xfId="1592" xr:uid="{3094B55A-2D90-4C29-8074-0ABF94835448}"/>
    <cellStyle name="_Row2_Copy of PTT(amended by Janice on CFS)llatest1_PTT for cash flow Dec 09_mjing_PTT Reports_30.11.10 4" xfId="1593" xr:uid="{C8C63C81-92A0-4658-AB61-30B3FB9B68FE}"/>
    <cellStyle name="_Row2_Copy of PTT(amended by Janice on CFS)llatest1_PTT for cash flow Dec 09_mjing_Sheet1" xfId="1594" xr:uid="{6E0282C3-47FD-4098-A002-CF648EA2ACAE}"/>
    <cellStyle name="_Row2_Copy of PTT(amended by Janice on CFS)llatest1_PTT for cash flow Dec 09_mjing_Sheet1 2" xfId="1595" xr:uid="{40CABC06-DB3B-4D60-80CA-FBD5E23BDA2B}"/>
    <cellStyle name="_Row2_Copy of PTT(amended by Janice on CFS)llatest1_PTT for cash flow Dec 09_mjing_Sheet1 2 2" xfId="1596" xr:uid="{8ED47611-2739-4E25-92E3-B8E096AC20BA}"/>
    <cellStyle name="_Row2_Copy of PTT(amended by Janice on CFS)llatest1_PTT for cash flow Dec 09_mjing_Sheet1 2 3" xfId="1597" xr:uid="{D7BDE749-8C7F-4710-85AB-43D83C6313BD}"/>
    <cellStyle name="_Row2_Copy of PTT(amended by Janice on CFS)llatest1_PTT for cash flow Dec 09_mjing_Sheet1 3" xfId="1598" xr:uid="{ECC84FA8-1B6C-4413-B6F2-0FF28AE870E9}"/>
    <cellStyle name="_Row2_Copy of PTT(amended by Janice on CFS)llatest1_PTT for cash flow Dec 09_mjing_Sheet1 4" xfId="1599" xr:uid="{003080F0-F890-4B8D-B5C1-2C624C0F6F08}"/>
    <cellStyle name="_Row2_Copy of PTT(amended by Janice on CFS)llatest1_PTT Reports_30.11.10" xfId="1600" xr:uid="{0AD495BE-102B-4496-97C2-5052A70A4F93}"/>
    <cellStyle name="_Row2_Copy of PTT(amended by Janice on CFS)llatest1_PTT Reports_30.11.10 2" xfId="1601" xr:uid="{1D3A54D8-76B5-448F-9E28-3DF453F2DEAF}"/>
    <cellStyle name="_Row2_Copy of PTT(amended by Janice on CFS)llatest1_PTT Reports_30.11.10 2 2" xfId="1602" xr:uid="{4E74FB3C-2C55-4EB4-899F-E3A106997093}"/>
    <cellStyle name="_Row2_Copy of PTT(amended by Janice on CFS)llatest1_PTT Reports_30.11.10 2 3" xfId="1603" xr:uid="{038C4114-3B9E-4314-924B-1745CFA0B1FD}"/>
    <cellStyle name="_Row2_Copy of PTT(amended by Janice on CFS)llatest1_PTT Reports_30.11.10 3" xfId="1604" xr:uid="{27D65CCE-6C66-43FD-BC81-6F2CEA1A6BA7}"/>
    <cellStyle name="_Row2_Copy of PTT(amended by Janice on CFS)llatest1_PTT Reports_30.11.10 4" xfId="1605" xr:uid="{DEE645C9-2F97-49C4-8F7F-C759B2EB2A0D}"/>
    <cellStyle name="_Row2_Deferred Tax 31.12.2008" xfId="1606" xr:uid="{0555DAC7-B0D2-40EE-AE2E-9A81512457D6}"/>
    <cellStyle name="_Row2_Deferred Tax 31.12.2008 2" xfId="1607" xr:uid="{97575609-42EC-4DFA-B0DE-1D885C3E03EA}"/>
    <cellStyle name="_Row2_Deferred Tax 31.12.2008 2 2" xfId="1608" xr:uid="{37F4358F-C4E4-45AC-A190-DBEE574099C3}"/>
    <cellStyle name="_Row2_Deferred Tax 31.12.2008 2 3" xfId="1609" xr:uid="{6A808DAD-E787-4FC7-96A6-A1AA7889E62B}"/>
    <cellStyle name="_Row2_Deferred Tax 31.12.2008 3" xfId="1610" xr:uid="{29D707F3-1C74-4884-982C-1B190039FF29}"/>
    <cellStyle name="_Row2_Deferred Tax 31.12.2008 4" xfId="1611" xr:uid="{39658629-F655-48F2-BD6E-599A02917E46}"/>
    <cellStyle name="_Row2_Deferred Tax Note_July 2009" xfId="1612" xr:uid="{6741083C-E8F5-49FA-9647-83F2FDED8BFB}"/>
    <cellStyle name="_Row2_Deferred Tax Template" xfId="1613" xr:uid="{184ACA57-6C67-4D50-AC60-BBBF9DC18AF7}"/>
    <cellStyle name="_Row2_Payable to GC" xfId="1614" xr:uid="{442B430F-7732-4754-ABFB-8A9C3ABAF8C5}"/>
    <cellStyle name="_Row2_Quarterly Disclosure Information_2nd Quarter 09_0614" xfId="1615" xr:uid="{BE1AA2BA-99D7-4547-BF05-2827AE4E3133}"/>
    <cellStyle name="_Row2_Recon of prov dd 2" xfId="1616" xr:uid="{587E070C-FB78-4CC4-8709-9FCB7F64DACE}"/>
    <cellStyle name="_Row2_Template-STDMonthlyReport4Conso v3" xfId="1617" xr:uid="{25C0C80B-0B22-4206-B5BD-141866887EDA}"/>
    <cellStyle name="_Row2_Template-STDMonthlyReport4Conso v3 2" xfId="1618" xr:uid="{A9C8BB60-B273-4509-BA23-89D690DE5FEF}"/>
    <cellStyle name="_Row2_Template-STDMonthlyReport4Conso v3 2 2" xfId="1619" xr:uid="{65C7B003-C53D-422B-8771-7B59AC9579D8}"/>
    <cellStyle name="_Row2_Template-STDMonthlyReport4Conso v3 2 3" xfId="1620" xr:uid="{14E1E6D0-60CF-4500-93C3-4A7C1197AC56}"/>
    <cellStyle name="_Row2_Template-STDMonthlyReport4Conso v3 3" xfId="1621" xr:uid="{5729D7C3-D31C-4CCB-8E44-BDFC59440A1A}"/>
    <cellStyle name="_Row2_Template-STDMonthlyReport4Conso v3 4" xfId="1622" xr:uid="{9FA66CD2-B3DA-4576-98C2-5C470CAD33B0}"/>
    <cellStyle name="_Row3" xfId="1623" xr:uid="{26984371-F4EF-4DB4-A834-112E341818DF}"/>
    <cellStyle name="_Row3 2" xfId="1624" xr:uid="{E75CC473-6868-4CA8-A465-FCB451AD301C}"/>
    <cellStyle name="_Row3 2 2" xfId="1625" xr:uid="{A5A7FDFA-7430-4BB2-A43E-A541F8071794}"/>
    <cellStyle name="_Row3 2 3" xfId="1626" xr:uid="{0397D7F9-FAC9-44E4-AF64-8443C500770C}"/>
    <cellStyle name="_Row3 3" xfId="1627" xr:uid="{888EE699-6279-42C2-9400-71E261F5A61D}"/>
    <cellStyle name="_Row3 4" xfId="1628" xr:uid="{180EF16C-2323-4614-B489-A836DE50B9AE}"/>
    <cellStyle name="_Row3_38.AdminRelated (M)" xfId="1629" xr:uid="{56636A21-7B5A-47A6-845E-C6A48428E70B}"/>
    <cellStyle name="_Row3_Cognis_Conso_Dec 06" xfId="1630" xr:uid="{8F092BF9-2BAA-418C-AA06-F6C2A8618591}"/>
    <cellStyle name="_Row3_COM Consol BS and PL 31 Dec 2006_KSY" xfId="1631" xr:uid="{3C27BA0A-09CD-46EC-92B6-683D433F9412}"/>
    <cellStyle name="_Row3_COM Consol BS and PL 31 Dec 2006_KSY 2" xfId="1632" xr:uid="{7DCF3718-8516-4AF9-A268-56EA6C033BD5}"/>
    <cellStyle name="_Row3_COM Consol BS and PL 31 Dec 2006_KSY 2 2" xfId="1633" xr:uid="{4F4DE40B-B2C3-4AD7-9240-8C1597E06758}"/>
    <cellStyle name="_Row3_COM Consol BS and PL 31 Dec 2006_KSY 2 3" xfId="1634" xr:uid="{AC34D010-85A6-48DE-8F56-8E6145F13522}"/>
    <cellStyle name="_Row3_COM Consol BS and PL 31 Dec 2006_KSY 3" xfId="1635" xr:uid="{3C1908D4-4FE5-4E10-9EA6-1F4BF66837C4}"/>
    <cellStyle name="_Row3_COM Consol BS and PL 31 Dec 2006_KSY 4" xfId="1636" xr:uid="{84ED33D6-E329-4341-90FE-0ECA72D5B2EF}"/>
    <cellStyle name="_Row3_Commitments Note" xfId="1637" xr:uid="{BCDFF573-0AED-4E8E-A865-5E0916F886EA}"/>
    <cellStyle name="_Row3_Commitments Note 2" xfId="1638" xr:uid="{C063D925-AB80-454F-8E9D-F637F7251FFA}"/>
    <cellStyle name="_Row3_Commitments Note 2 2" xfId="1639" xr:uid="{A27D7E67-7D24-4FB7-A1BC-B162152E1FFD}"/>
    <cellStyle name="_Row3_Commitments Note 2 3" xfId="1640" xr:uid="{643B0FD6-125A-4A3E-929E-82D3DED8346B}"/>
    <cellStyle name="_Row3_Commitments Note 3" xfId="1641" xr:uid="{399E9C27-EA0E-4E42-8A60-9FEE1E9BD5E5}"/>
    <cellStyle name="_Row3_Commitments Note 4" xfId="1642" xr:uid="{5B3B1843-E507-45C4-836F-63B15208639E}"/>
    <cellStyle name="_Row3_Copy of PTT(amended by Janice on CFS)llatest1" xfId="1643" xr:uid="{E710889E-D577-44FC-A24C-B6A9888DCF45}"/>
    <cellStyle name="_Row3_Copy of PTT(amended by Janice on CFS)llatest1 2" xfId="1644" xr:uid="{D80EEEBD-4218-46F8-98FC-512D0B6F2833}"/>
    <cellStyle name="_Row3_Copy of PTT(amended by Janice on CFS)llatest1 2 2" xfId="1645" xr:uid="{1EE4818E-9777-45F5-AB7B-AD7055C5400A}"/>
    <cellStyle name="_Row3_Copy of PTT(amended by Janice on CFS)llatest1 2 3" xfId="1646" xr:uid="{19EA2ACE-CE16-439C-9FDC-2BD465B93003}"/>
    <cellStyle name="_Row3_Copy of PTT(amended by Janice on CFS)llatest1 3" xfId="1647" xr:uid="{F5019733-16E8-4B25-981B-638815469CD3}"/>
    <cellStyle name="_Row3_Copy of PTT(amended by Janice on CFS)llatest1 4" xfId="1648" xr:uid="{E2C75DB8-A2C0-4708-B3AE-3F542553A9D6}"/>
    <cellStyle name="_Row3_Copy of PTT(amended by Janice on CFS)llatest1_38.AdminRelated (M)" xfId="1649" xr:uid="{C5A713C1-F2CE-402B-818D-CA2B29BD1280}"/>
    <cellStyle name="_Row3_Copy of PTT(amended by Janice on CFS)llatest1_38.AdminRelated (M) 2" xfId="1650" xr:uid="{AED11D87-9857-41B5-82B9-2753D99A84E9}"/>
    <cellStyle name="_Row3_Copy of PTT(amended by Janice on CFS)llatest1_38.AdminRelated (M) 2 2" xfId="1651" xr:uid="{386BE1FD-C43D-4EF5-8F69-D588BBEB4D49}"/>
    <cellStyle name="_Row3_Copy of PTT(amended by Janice on CFS)llatest1_38.AdminRelated (M) 2 3" xfId="1652" xr:uid="{EC64A695-32C8-4222-9A26-4976FF17EAB0}"/>
    <cellStyle name="_Row3_Copy of PTT(amended by Janice on CFS)llatest1_38.AdminRelated (M) 3" xfId="1653" xr:uid="{13E0E462-A91F-4017-BC9A-923E65B09164}"/>
    <cellStyle name="_Row3_Copy of PTT(amended by Janice on CFS)llatest1_38.AdminRelated (M) 4" xfId="1654" xr:uid="{FE337343-A206-4CCE-82D1-D533679D7812}"/>
    <cellStyle name="_Row3_Copy of PTT(amended by Janice on CFS)llatest1_38.AdminRelated (M)_1" xfId="1655" xr:uid="{B606B542-D112-4CC3-ABFB-CACF09405776}"/>
    <cellStyle name="_Row3_Copy of PTT(amended by Janice on CFS)llatest1_38.AdminRelated (M)_1 2" xfId="1656" xr:uid="{040DF314-0BAF-4A41-B9F1-59F34B336D6B}"/>
    <cellStyle name="_Row3_Copy of PTT(amended by Janice on CFS)llatest1_38.AdminRelated (M)_1 2 2" xfId="1657" xr:uid="{5F97E546-02F9-40F3-87D6-63C775BD14D0}"/>
    <cellStyle name="_Row3_Copy of PTT(amended by Janice on CFS)llatest1_38.AdminRelated (M)_1 2 3" xfId="1658" xr:uid="{986DC62B-84E7-43C3-B1D9-7FD35DD195DE}"/>
    <cellStyle name="_Row3_Copy of PTT(amended by Janice on CFS)llatest1_38.AdminRelated (M)_1 3" xfId="1659" xr:uid="{D2085930-DEB6-4B3C-8777-B49A665C10D3}"/>
    <cellStyle name="_Row3_Copy of PTT(amended by Janice on CFS)llatest1_38.AdminRelated (M)_1 4" xfId="1660" xr:uid="{618386DC-DA85-4DA9-9FD7-ED2DA6B04E38}"/>
    <cellStyle name="_Row3_Copy of PTT(amended by Janice on CFS)llatest1_38.AdminRelated (M)_PTT Reports_30.11.10" xfId="1661" xr:uid="{B36D1C9D-1F0B-4FA0-ABEE-F07C9664107E}"/>
    <cellStyle name="_Row3_Copy of PTT(amended by Janice on CFS)llatest1_38.AdminRelated (M)_PTT Reports_30.11.10 2" xfId="1662" xr:uid="{4212E405-0D06-4F15-BC54-F90E1701466E}"/>
    <cellStyle name="_Row3_Copy of PTT(amended by Janice on CFS)llatest1_38.AdminRelated (M)_PTT Reports_30.11.10 2 2" xfId="1663" xr:uid="{D96BBA5C-EB5F-4C69-8C9C-99F2D4F4E234}"/>
    <cellStyle name="_Row3_Copy of PTT(amended by Janice on CFS)llatest1_38.AdminRelated (M)_PTT Reports_30.11.10 2 3" xfId="1664" xr:uid="{35443501-C850-40E2-9CED-D0BB784F45C4}"/>
    <cellStyle name="_Row3_Copy of PTT(amended by Janice on CFS)llatest1_38.AdminRelated (M)_PTT Reports_30.11.10 3" xfId="1665" xr:uid="{DAC1CEE6-B047-41C0-89B0-31BAE652D382}"/>
    <cellStyle name="_Row3_Copy of PTT(amended by Janice on CFS)llatest1_38.AdminRelated (M)_PTT Reports_30.11.10 4" xfId="1666" xr:uid="{BE4A27F7-B456-4D73-9719-DF383EF0E0EF}"/>
    <cellStyle name="_Row3_Copy of PTT(amended by Janice on CFS)llatest1_38.AdminRelated (M)_Sheet1" xfId="1667" xr:uid="{07401304-2640-429A-A531-6BF306DFB6FE}"/>
    <cellStyle name="_Row3_Copy of PTT(amended by Janice on CFS)llatest1_38.AdminRelated (M)_Sheet1 2" xfId="1668" xr:uid="{46937480-3ED1-4099-9ECA-F829F4CAE351}"/>
    <cellStyle name="_Row3_Copy of PTT(amended by Janice on CFS)llatest1_38.AdminRelated (M)_Sheet1 2 2" xfId="1669" xr:uid="{D703F18B-F5C3-4108-ACCE-2B0B5F5C87B5}"/>
    <cellStyle name="_Row3_Copy of PTT(amended by Janice on CFS)llatest1_38.AdminRelated (M)_Sheet1 2 3" xfId="1670" xr:uid="{9C2214F1-E27D-4F92-B9A2-193E88112ACE}"/>
    <cellStyle name="_Row3_Copy of PTT(amended by Janice on CFS)llatest1_38.AdminRelated (M)_Sheet1 3" xfId="1671" xr:uid="{D24E019A-49EA-424F-AEBB-903128CF4708}"/>
    <cellStyle name="_Row3_Copy of PTT(amended by Janice on CFS)llatest1_38.AdminRelated (M)_Sheet1 4" xfId="1672" xr:uid="{C3A75EC3-8FF4-44D9-BF6C-0553AE2CFC61}"/>
    <cellStyle name="_Row3_Copy of PTT(amended by Janice on CFS)llatest1_4.CEConso" xfId="1673" xr:uid="{93A61CBD-0027-4DC7-97B6-ED0496A9BF81}"/>
    <cellStyle name="_Row3_Copy of PTT(amended by Janice on CFS)llatest1_4.CEConso 2" xfId="1674" xr:uid="{57C8127D-D3DD-459F-9795-5F56D639B102}"/>
    <cellStyle name="_Row3_Copy of PTT(amended by Janice on CFS)llatest1_4.CEConso 2 2" xfId="1675" xr:uid="{41974430-34AC-4DFB-8747-9C2BEB2E265F}"/>
    <cellStyle name="_Row3_Copy of PTT(amended by Janice on CFS)llatest1_4.CEConso 2 3" xfId="1676" xr:uid="{83CE68C6-876E-4E8B-B9DA-99A552CE0E74}"/>
    <cellStyle name="_Row3_Copy of PTT(amended by Janice on CFS)llatest1_4.CEConso 3" xfId="1677" xr:uid="{76ED581D-AA78-4201-8F69-45725A82A883}"/>
    <cellStyle name="_Row3_Copy of PTT(amended by Janice on CFS)llatest1_4.CEConso 4" xfId="1678" xr:uid="{793FD712-D7D9-434B-AF50-3FFE978642D9}"/>
    <cellStyle name="_Row3_Copy of PTT(amended by Janice on CFS)llatest1_4.CEConso_4.CEConso_Final" xfId="1679" xr:uid="{9202BCC2-19DE-49CC-BFBF-5DA4FAB6B0BA}"/>
    <cellStyle name="_Row3_Copy of PTT(amended by Janice on CFS)llatest1_4.CEConso_4.CEConso_Final 2" xfId="1680" xr:uid="{73B6715A-2F6A-43F9-A968-841AEFBC99E8}"/>
    <cellStyle name="_Row3_Copy of PTT(amended by Janice on CFS)llatest1_4.CEConso_4.CEConso_Final 2 2" xfId="1681" xr:uid="{2E66C83A-0B7D-4538-B243-42188B0E875D}"/>
    <cellStyle name="_Row3_Copy of PTT(amended by Janice on CFS)llatest1_4.CEConso_4.CEConso_Final 2 3" xfId="1682" xr:uid="{7E38EB28-FF68-41AB-86DC-3AF77D1FCB7F}"/>
    <cellStyle name="_Row3_Copy of PTT(amended by Janice on CFS)llatest1_4.CEConso_4.CEConso_Final 3" xfId="1683" xr:uid="{A5099916-4E3A-4221-A8D2-0628CF1FB78A}"/>
    <cellStyle name="_Row3_Copy of PTT(amended by Janice on CFS)llatest1_4.CEConso_4.CEConso_Final 4" xfId="1684" xr:uid="{F898DDAD-9660-49E4-BEA5-4D430D7C0555}"/>
    <cellStyle name="_Row3_Copy of PTT(amended by Janice on CFS)llatest1_4.CEConso_Final" xfId="1685" xr:uid="{5A1745A8-B985-4BE0-9B09-2904949478D2}"/>
    <cellStyle name="_Row3_Copy of PTT(amended by Janice on CFS)llatest1_4.CEConso_Final 2" xfId="1686" xr:uid="{39C53DFC-6D6E-4540-8293-C3A477123F07}"/>
    <cellStyle name="_Row3_Copy of PTT(amended by Janice on CFS)llatest1_4.CEConso_Final 2 2" xfId="1687" xr:uid="{B92F7237-3787-4B45-B9AD-87B222E610A1}"/>
    <cellStyle name="_Row3_Copy of PTT(amended by Janice on CFS)llatest1_4.CEConso_Final 2 3" xfId="1688" xr:uid="{A9082AF7-D3C5-4ABF-AA4C-BF70C33BEE38}"/>
    <cellStyle name="_Row3_Copy of PTT(amended by Janice on CFS)llatest1_4.CEConso_Final 22.1.10" xfId="1689" xr:uid="{7180AC23-586E-4629-A697-170BEA8F848B}"/>
    <cellStyle name="_Row3_Copy of PTT(amended by Janice on CFS)llatest1_4.CEConso_Final 22.1.10 2" xfId="1690" xr:uid="{E65126BF-D8B8-4B8F-A6B8-09E966DE8D96}"/>
    <cellStyle name="_Row3_Copy of PTT(amended by Janice on CFS)llatest1_4.CEConso_Final 22.1.10 2 2" xfId="1691" xr:uid="{E1061296-BA7F-4D40-A751-AFE1B8E855D6}"/>
    <cellStyle name="_Row3_Copy of PTT(amended by Janice on CFS)llatest1_4.CEConso_Final 22.1.10 2 3" xfId="1692" xr:uid="{15D4C899-42A0-4343-9BAE-BCB92118F194}"/>
    <cellStyle name="_Row3_Copy of PTT(amended by Janice on CFS)llatest1_4.CEConso_Final 22.1.10 3" xfId="1693" xr:uid="{846C317C-0567-4B2C-9677-599F32576358}"/>
    <cellStyle name="_Row3_Copy of PTT(amended by Janice on CFS)llatest1_4.CEConso_Final 22.1.10 4" xfId="1694" xr:uid="{61D42DBB-F59D-4C10-9320-C202DC81BFD9}"/>
    <cellStyle name="_Row3_Copy of PTT(amended by Janice on CFS)llatest1_4.CEConso_Final 22.1.10_PTT Reports_30.11.10" xfId="1695" xr:uid="{3C8FC5C4-15AB-4A04-977A-AC3EF42EF6E0}"/>
    <cellStyle name="_Row3_Copy of PTT(amended by Janice on CFS)llatest1_4.CEConso_Final 22.1.10_PTT Reports_30.11.10 2" xfId="1696" xr:uid="{2CAECE5A-2D24-448F-8397-9C6EA27D8F7F}"/>
    <cellStyle name="_Row3_Copy of PTT(amended by Janice on CFS)llatest1_4.CEConso_Final 22.1.10_PTT Reports_30.11.10 2 2" xfId="1697" xr:uid="{B4C6A3A0-A996-4E71-A551-6ECEC848B147}"/>
    <cellStyle name="_Row3_Copy of PTT(amended by Janice on CFS)llatest1_4.CEConso_Final 22.1.10_PTT Reports_30.11.10 2 3" xfId="1698" xr:uid="{E1A3CE49-9A1A-48FF-BE03-FFF4BB63FF03}"/>
    <cellStyle name="_Row3_Copy of PTT(amended by Janice on CFS)llatest1_4.CEConso_Final 22.1.10_PTT Reports_30.11.10 3" xfId="1699" xr:uid="{C0064109-D435-46FF-8F9C-D3F6A68253B4}"/>
    <cellStyle name="_Row3_Copy of PTT(amended by Janice on CFS)llatest1_4.CEConso_Final 22.1.10_PTT Reports_30.11.10 4" xfId="1700" xr:uid="{D580C3A3-636B-433D-AC36-1085DBFE1EE6}"/>
    <cellStyle name="_Row3_Copy of PTT(amended by Janice on CFS)llatest1_4.CEConso_Final 3" xfId="1701" xr:uid="{A06FB19B-79E7-4E71-A762-DE42F002481E}"/>
    <cellStyle name="_Row3_Copy of PTT(amended by Janice on CFS)llatest1_4.CEConso_Final 4" xfId="1702" xr:uid="{B596A2C1-978E-463D-9E42-357B561F14F7}"/>
    <cellStyle name="_Row3_Copy of PTT(amended by Janice on CFS)llatest1_4.CEConso_Final 5" xfId="1703" xr:uid="{6ADE5BD2-D5E1-4D6F-88E4-55B414607998}"/>
    <cellStyle name="_Row3_Copy of PTT(amended by Janice on CFS)llatest1_4.CEConso_Sheet1" xfId="1704" xr:uid="{4DAE775B-44F6-4100-80E8-CD0ED5781B49}"/>
    <cellStyle name="_Row3_Copy of PTT(amended by Janice on CFS)llatest1_4.CEConso_Sheet1 2" xfId="1705" xr:uid="{79592B7F-6E22-496C-BA61-9DB5A8BA39F2}"/>
    <cellStyle name="_Row3_Copy of PTT(amended by Janice on CFS)llatest1_4.CEConso_Sheet1 2 2" xfId="1706" xr:uid="{D533935C-EFB6-473D-81B4-E4199EF178E9}"/>
    <cellStyle name="_Row3_Copy of PTT(amended by Janice on CFS)llatest1_4.CEConso_Sheet1 2 3" xfId="1707" xr:uid="{3CEF6EDC-667D-4B6E-B641-8E69BC5D3625}"/>
    <cellStyle name="_Row3_Copy of PTT(amended by Janice on CFS)llatest1_4.CEConso_Sheet1 3" xfId="1708" xr:uid="{0DBF4B37-2639-47DD-8129-6D4D08E11674}"/>
    <cellStyle name="_Row3_Copy of PTT(amended by Janice on CFS)llatest1_4.CEConso_Sheet1 4" xfId="1709" xr:uid="{E30CA408-2A0A-4C86-AD91-637213B6437B}"/>
    <cellStyle name="_Row3_Copy of PTT(amended by Janice on CFS)llatest1_7.EBITDA" xfId="1710" xr:uid="{B3FA83C1-B5BE-4033-B385-46E4F6DA4708}"/>
    <cellStyle name="_Row3_Copy of PTT(amended by Janice on CFS)llatest1_7.EBITDA 2" xfId="1711" xr:uid="{FE3FABD6-E427-4D55-8D06-CA3EB2DBC808}"/>
    <cellStyle name="_Row3_Copy of PTT(amended by Janice on CFS)llatest1_7.EBITDA 2 2" xfId="1712" xr:uid="{E71D83E2-DF44-4C5B-91D6-2634E6CC29F5}"/>
    <cellStyle name="_Row3_Copy of PTT(amended by Janice on CFS)llatest1_7.EBITDA 2 3" xfId="1713" xr:uid="{3BB1703B-189B-449E-A39C-DC0E97F8D1A7}"/>
    <cellStyle name="_Row3_Copy of PTT(amended by Janice on CFS)llatest1_7.EBITDA 3" xfId="1714" xr:uid="{AE9A0493-AD9E-48A9-A63B-E66F1184E4BD}"/>
    <cellStyle name="_Row3_Copy of PTT(amended by Janice on CFS)llatest1_7.EBITDA 4" xfId="1715" xr:uid="{28D6631F-7425-414D-90E3-B3BBC4A14FEA}"/>
    <cellStyle name="_Row3_Copy of PTT(amended by Janice on CFS)llatest1_7.EBITDA_PTT Reports_30.11.10" xfId="1716" xr:uid="{230994D3-43FD-4122-A6DE-D60380A7C12F}"/>
    <cellStyle name="_Row3_Copy of PTT(amended by Janice on CFS)llatest1_7.EBITDA_PTT Reports_30.11.10 2" xfId="1717" xr:uid="{06483930-757F-43CF-AA42-D6C59DA1FF43}"/>
    <cellStyle name="_Row3_Copy of PTT(amended by Janice on CFS)llatest1_7.EBITDA_PTT Reports_30.11.10 2 2" xfId="1718" xr:uid="{2DFDC3E5-4CC1-41B7-8243-D655D63F4E8F}"/>
    <cellStyle name="_Row3_Copy of PTT(amended by Janice on CFS)llatest1_7.EBITDA_PTT Reports_30.11.10 2 3" xfId="1719" xr:uid="{3D0A75A8-ABB1-4461-BA2E-8163DC0D9B80}"/>
    <cellStyle name="_Row3_Copy of PTT(amended by Janice on CFS)llatest1_7.EBITDA_PTT Reports_30.11.10 3" xfId="1720" xr:uid="{0EF50548-4A30-4881-9AB4-29F8A58BF909}"/>
    <cellStyle name="_Row3_Copy of PTT(amended by Janice on CFS)llatest1_7.EBITDA_PTT Reports_30.11.10 4" xfId="1721" xr:uid="{3B5D7094-62E8-437D-A28F-89B2D01F76E9}"/>
    <cellStyle name="_Row3_Copy of PTT(amended by Janice on CFS)llatest1_7.EBITDA_Sheet1" xfId="1722" xr:uid="{15439AB6-D741-4453-8E02-8E4F4548EDE3}"/>
    <cellStyle name="_Row3_Copy of PTT(amended by Janice on CFS)llatest1_7.EBITDA_Sheet1 2" xfId="1723" xr:uid="{857325CF-F0B5-43EB-B6CF-F46F35D3D01A}"/>
    <cellStyle name="_Row3_Copy of PTT(amended by Janice on CFS)llatest1_7.EBITDA_Sheet1 2 2" xfId="1724" xr:uid="{D154122B-D6D2-435D-8298-0C809A8B250F}"/>
    <cellStyle name="_Row3_Copy of PTT(amended by Janice on CFS)llatest1_7.EBITDA_Sheet1 2 3" xfId="1725" xr:uid="{77F8F99A-368B-4308-9875-D65A1CBBD8DE}"/>
    <cellStyle name="_Row3_Copy of PTT(amended by Janice on CFS)llatest1_7.EBITDA_Sheet1 3" xfId="1726" xr:uid="{AD1DCBB2-9FA4-4DD5-80CE-280D9F6A8C51}"/>
    <cellStyle name="_Row3_Copy of PTT(amended by Janice on CFS)llatest1_7.EBITDA_Sheet1 4" xfId="1727" xr:uid="{54A247AB-A684-4F75-986A-B7001B5D5E6B}"/>
    <cellStyle name="_Row3_Copy of PTT(amended by Janice on CFS)llatest1_PTT for cash flow Dec 09_mjing" xfId="1728" xr:uid="{5E5D4A74-2A73-4592-A2DD-B2BB1727D93F}"/>
    <cellStyle name="_Row3_Copy of PTT(amended by Janice on CFS)llatest1_PTT for cash flow Dec 09_mjing 2" xfId="1729" xr:uid="{891D18B1-48CE-4430-8222-C0E17B85B3E3}"/>
    <cellStyle name="_Row3_Copy of PTT(amended by Janice on CFS)llatest1_PTT for cash flow Dec 09_mjing 2 2" xfId="1730" xr:uid="{CC5C58F1-724C-4352-BC55-21D1BDED4A1F}"/>
    <cellStyle name="_Row3_Copy of PTT(amended by Janice on CFS)llatest1_PTT for cash flow Dec 09_mjing 2 3" xfId="1731" xr:uid="{7EAEB29E-B175-40B3-B508-49748F72CE15}"/>
    <cellStyle name="_Row3_Copy of PTT(amended by Janice on CFS)llatest1_PTT for cash flow Dec 09_mjing 3" xfId="1732" xr:uid="{05389921-2CB3-4BDD-9EC8-FBD9880B6234}"/>
    <cellStyle name="_Row3_Copy of PTT(amended by Janice on CFS)llatest1_PTT for cash flow Dec 09_mjing 4" xfId="1733" xr:uid="{9DB9E0B2-B646-4624-ADF6-1955E968476D}"/>
    <cellStyle name="_Row3_Copy of PTT(amended by Janice on CFS)llatest1_PTT for cash flow Dec 09_mjing_PTT Reports_30.11.10" xfId="1734" xr:uid="{B9301521-2E9A-4DEB-81E9-9B15EB9AD193}"/>
    <cellStyle name="_Row3_Copy of PTT(amended by Janice on CFS)llatest1_PTT for cash flow Dec 09_mjing_PTT Reports_30.11.10 2" xfId="1735" xr:uid="{07ACA185-6997-44EB-A335-4DC30A5DBD2D}"/>
    <cellStyle name="_Row3_Copy of PTT(amended by Janice on CFS)llatest1_PTT for cash flow Dec 09_mjing_PTT Reports_30.11.10 2 2" xfId="1736" xr:uid="{C5A4AF59-3054-48D8-B68B-E8AA473EE879}"/>
    <cellStyle name="_Row3_Copy of PTT(amended by Janice on CFS)llatest1_PTT for cash flow Dec 09_mjing_PTT Reports_30.11.10 2 3" xfId="1737" xr:uid="{49BEDEF7-2A1C-4278-AA44-0EC196668DE5}"/>
    <cellStyle name="_Row3_Copy of PTT(amended by Janice on CFS)llatest1_PTT for cash flow Dec 09_mjing_PTT Reports_30.11.10 3" xfId="1738" xr:uid="{F19090AB-90AC-416D-833E-1A69D614D35E}"/>
    <cellStyle name="_Row3_Copy of PTT(amended by Janice on CFS)llatest1_PTT for cash flow Dec 09_mjing_PTT Reports_30.11.10 4" xfId="1739" xr:uid="{4EF364A2-ABD0-4555-8D28-412BF43D3437}"/>
    <cellStyle name="_Row3_Copy of PTT(amended by Janice on CFS)llatest1_PTT for cash flow Dec 09_mjing_Sheet1" xfId="1740" xr:uid="{D30957B8-8F38-4A61-9C3B-E4E586F47704}"/>
    <cellStyle name="_Row3_Copy of PTT(amended by Janice on CFS)llatest1_PTT for cash flow Dec 09_mjing_Sheet1 2" xfId="1741" xr:uid="{69E5EE76-14DD-491F-883C-6C7B977C8DCA}"/>
    <cellStyle name="_Row3_Copy of PTT(amended by Janice on CFS)llatest1_PTT for cash flow Dec 09_mjing_Sheet1 2 2" xfId="1742" xr:uid="{538B62A1-854B-4C3B-8741-BC6E43DD4AC5}"/>
    <cellStyle name="_Row3_Copy of PTT(amended by Janice on CFS)llatest1_PTT for cash flow Dec 09_mjing_Sheet1 2 3" xfId="1743" xr:uid="{9A971BED-8E49-43FE-8FE2-518AEC85D18D}"/>
    <cellStyle name="_Row3_Copy of PTT(amended by Janice on CFS)llatest1_PTT for cash flow Dec 09_mjing_Sheet1 3" xfId="1744" xr:uid="{AAE2BD8F-9E87-4DAA-8CB6-30C58F7020CC}"/>
    <cellStyle name="_Row3_Copy of PTT(amended by Janice on CFS)llatest1_PTT for cash flow Dec 09_mjing_Sheet1 4" xfId="1745" xr:uid="{E18A479B-AC45-4DE8-B1FC-6CE956525829}"/>
    <cellStyle name="_Row3_Copy of PTT(amended by Janice on CFS)llatest1_PTT Reports_30.11.10" xfId="1746" xr:uid="{EFA011A7-191F-4667-8FFB-AA65373488CB}"/>
    <cellStyle name="_Row3_Copy of PTT(amended by Janice on CFS)llatest1_PTT Reports_30.11.10 2" xfId="1747" xr:uid="{8CABD395-C428-4C88-B146-1F7D353D1D52}"/>
    <cellStyle name="_Row3_Copy of PTT(amended by Janice on CFS)llatest1_PTT Reports_30.11.10 2 2" xfId="1748" xr:uid="{E49A9D21-BADE-4C6B-8D13-58D7F367DA65}"/>
    <cellStyle name="_Row3_Copy of PTT(amended by Janice on CFS)llatest1_PTT Reports_30.11.10 2 3" xfId="1749" xr:uid="{B2E98786-ABFB-4185-8F24-2FE88E6AC4AC}"/>
    <cellStyle name="_Row3_Copy of PTT(amended by Janice on CFS)llatest1_PTT Reports_30.11.10 3" xfId="1750" xr:uid="{EF800D51-4711-4E6B-AEB7-7C9CA127CD44}"/>
    <cellStyle name="_Row3_Copy of PTT(amended by Janice on CFS)llatest1_PTT Reports_30.11.10 4" xfId="1751" xr:uid="{551F6AA5-D900-47F8-9E90-116963486E4F}"/>
    <cellStyle name="_Row3_Deferred Tax 31.12.2008" xfId="1752" xr:uid="{D45E1BFA-DE22-45D5-8341-52ADC1EB8A57}"/>
    <cellStyle name="_Row3_Deferred Tax 31.12.2008 2" xfId="1753" xr:uid="{8385C6A9-4596-4366-B389-AF00EA6EAFA4}"/>
    <cellStyle name="_Row3_Deferred Tax 31.12.2008 2 2" xfId="1754" xr:uid="{024217C5-C8A2-4E05-A8DF-D8B69B0B5449}"/>
    <cellStyle name="_Row3_Deferred Tax 31.12.2008 2 3" xfId="1755" xr:uid="{78719B8A-FFDE-44EF-A0C2-4CB2604653BB}"/>
    <cellStyle name="_Row3_Deferred Tax 31.12.2008 3" xfId="1756" xr:uid="{4F6BD542-CFD7-40FD-A032-3A92D08D2E98}"/>
    <cellStyle name="_Row3_Deferred Tax 31.12.2008 4" xfId="1757" xr:uid="{5BC1E63A-D583-483D-91F9-D71D9D646042}"/>
    <cellStyle name="_Row3_Deferred Tax Note_July 2009" xfId="1758" xr:uid="{95116638-193C-4B87-A32E-74DC554F2D19}"/>
    <cellStyle name="_Row3_Deferred Tax Template" xfId="1759" xr:uid="{E51A7307-5609-4C7B-8EC8-EE7C4097089D}"/>
    <cellStyle name="_Row3_Payable to GC" xfId="1760" xr:uid="{5F97E88C-03F2-4511-82D1-321A4E8FB3E7}"/>
    <cellStyle name="_Row3_Quarterly Disclosure Information_2nd Quarter 09_0614" xfId="1761" xr:uid="{87AE7A0D-5EB7-4845-87C5-AA6D652FB80D}"/>
    <cellStyle name="_Row3_Recon of prov dd 2" xfId="1762" xr:uid="{E6BD90E3-42C1-456D-80CE-41B819D33AC3}"/>
    <cellStyle name="_Row3_Template-STDMonthlyReport4Conso v3" xfId="1763" xr:uid="{53037C59-3FFC-4B69-8F50-C69E4DEDC27F}"/>
    <cellStyle name="_Row3_Template-STDMonthlyReport4Conso v3 2" xfId="1764" xr:uid="{BFA09667-0112-471C-9359-7CB131420A98}"/>
    <cellStyle name="_Row3_Template-STDMonthlyReport4Conso v3 2 2" xfId="1765" xr:uid="{A3CE29BA-497F-4E4E-BD1F-0AFA38634B1E}"/>
    <cellStyle name="_Row3_Template-STDMonthlyReport4Conso v3 2 3" xfId="1766" xr:uid="{50B3D3A9-9E65-4A0F-BC72-8D842F769F32}"/>
    <cellStyle name="_Row3_Template-STDMonthlyReport4Conso v3 3" xfId="1767" xr:uid="{5DFB70D1-FF60-408F-963C-6039715AE3B7}"/>
    <cellStyle name="_Row3_Template-STDMonthlyReport4Conso v3 4" xfId="1768" xr:uid="{A46399E2-7EA6-4B3B-9767-01F9498CFF11}"/>
    <cellStyle name="_Row4" xfId="1769" xr:uid="{20F93CC8-FEA6-4427-8DDD-BF7F715FF899}"/>
    <cellStyle name="_Row4 2" xfId="1770" xr:uid="{7D13DD77-F3B4-449B-9666-D8BB5031FCD0}"/>
    <cellStyle name="_Row4 2 2" xfId="1771" xr:uid="{5D690102-2833-4726-AFFF-2E5E99F12000}"/>
    <cellStyle name="_Row4 2 3" xfId="1772" xr:uid="{64B4CE07-077A-4456-8B57-E0F463A5F346}"/>
    <cellStyle name="_Row4 3" xfId="1773" xr:uid="{078814E6-69AF-4437-94E6-F0A260A89487}"/>
    <cellStyle name="_Row4 4" xfId="1774" xr:uid="{127CD44C-482D-4E26-83F9-78027951A2EB}"/>
    <cellStyle name="_Row4_38.AdminRelated (M)" xfId="1775" xr:uid="{DADC9E93-4F7E-4308-A93C-0C6FC8A7686E}"/>
    <cellStyle name="_Row4_Cognis_Conso_Dec 06" xfId="1776" xr:uid="{64254914-522B-4C3F-B7A9-5456F18D2551}"/>
    <cellStyle name="_Row4_COM Consol BS and PL 31 Dec 2006_KSY" xfId="1777" xr:uid="{A6E687BA-BB08-4B3D-B8B1-E157EABF80B0}"/>
    <cellStyle name="_Row4_COM Consol BS and PL 31 Dec 2006_KSY 2" xfId="1778" xr:uid="{13CCB752-B4B0-407D-98F5-C79E5C6DA9E3}"/>
    <cellStyle name="_Row4_COM Consol BS and PL 31 Dec 2006_KSY 2 2" xfId="1779" xr:uid="{F4C89735-AC29-4600-91DE-676EF6B1F589}"/>
    <cellStyle name="_Row4_COM Consol BS and PL 31 Dec 2006_KSY 2 3" xfId="1780" xr:uid="{62E46011-7FFC-4333-807F-EED587279833}"/>
    <cellStyle name="_Row4_COM Consol BS and PL 31 Dec 2006_KSY 3" xfId="1781" xr:uid="{8AB0F513-5D70-44D3-8760-DC14D0869892}"/>
    <cellStyle name="_Row4_COM Consol BS and PL 31 Dec 2006_KSY 4" xfId="1782" xr:uid="{C2FE9F4A-F811-4939-8121-074A8E0F028A}"/>
    <cellStyle name="_Row4_Commitments Note" xfId="1783" xr:uid="{BC4E1EFB-81EE-4489-8950-55520D75D614}"/>
    <cellStyle name="_Row4_Commitments Note 2" xfId="1784" xr:uid="{21FA1979-5AB0-4DEE-895B-E5F6E39DDE4F}"/>
    <cellStyle name="_Row4_Commitments Note 2 2" xfId="1785" xr:uid="{8E491F09-6009-438F-A3B5-27A0B36E884F}"/>
    <cellStyle name="_Row4_Commitments Note 2 3" xfId="1786" xr:uid="{04D3370E-F5A5-4F66-B324-F0C5E355A835}"/>
    <cellStyle name="_Row4_Commitments Note 3" xfId="1787" xr:uid="{679CDA83-8C17-42D5-88E6-28D45FB14EE1}"/>
    <cellStyle name="_Row4_Commitments Note 4" xfId="1788" xr:uid="{24AD4A70-1BB6-4625-BF83-1C3752FFCE4D}"/>
    <cellStyle name="_Row4_Copy of PTT(amended by Janice on CFS)llatest1" xfId="1789" xr:uid="{F1049895-2422-4C30-B2B0-FB0E1542629D}"/>
    <cellStyle name="_Row4_Copy of PTT(amended by Janice on CFS)llatest1 2" xfId="1790" xr:uid="{A2CF85CE-CE09-45E1-8B4A-1B068CD7751C}"/>
    <cellStyle name="_Row4_Copy of PTT(amended by Janice on CFS)llatest1 2 2" xfId="1791" xr:uid="{0C409DB9-FF93-4FE1-8F2D-CD5BB6913234}"/>
    <cellStyle name="_Row4_Copy of PTT(amended by Janice on CFS)llatest1 2 3" xfId="1792" xr:uid="{945EA5EA-5DC2-40EF-AD71-81E63661EC2D}"/>
    <cellStyle name="_Row4_Copy of PTT(amended by Janice on CFS)llatest1 3" xfId="1793" xr:uid="{A3D9F75F-31DC-492D-ACE6-002CA3ECFA87}"/>
    <cellStyle name="_Row4_Copy of PTT(amended by Janice on CFS)llatest1 4" xfId="1794" xr:uid="{13FB9698-A01F-4564-A083-83DD6D1E2958}"/>
    <cellStyle name="_Row4_Copy of PTT(amended by Janice on CFS)llatest1_38.AdminRelated (M)" xfId="1795" xr:uid="{F3C8189E-815F-466D-AA41-A847809254B8}"/>
    <cellStyle name="_Row4_Copy of PTT(amended by Janice on CFS)llatest1_38.AdminRelated (M) 2" xfId="1796" xr:uid="{5BA15244-5C1B-4597-A436-F0AD2CA2292F}"/>
    <cellStyle name="_Row4_Copy of PTT(amended by Janice on CFS)llatest1_38.AdminRelated (M) 2 2" xfId="1797" xr:uid="{B8DD0D43-31FC-4280-AB5B-FA760D215C5F}"/>
    <cellStyle name="_Row4_Copy of PTT(amended by Janice on CFS)llatest1_38.AdminRelated (M) 2 3" xfId="1798" xr:uid="{632B78D6-3FDA-4B80-9862-78FDC0BEF545}"/>
    <cellStyle name="_Row4_Copy of PTT(amended by Janice on CFS)llatest1_38.AdminRelated (M) 3" xfId="1799" xr:uid="{BB99F9E1-27E4-4E8A-BCA1-FF6CCB8C9380}"/>
    <cellStyle name="_Row4_Copy of PTT(amended by Janice on CFS)llatest1_38.AdminRelated (M) 4" xfId="1800" xr:uid="{B351E496-1FF0-41DD-A0F7-3BA79D3258F3}"/>
    <cellStyle name="_Row4_Copy of PTT(amended by Janice on CFS)llatest1_38.AdminRelated (M)_1" xfId="1801" xr:uid="{38CA3ACC-D6DB-445C-9BD3-D3F43FF34EC4}"/>
    <cellStyle name="_Row4_Copy of PTT(amended by Janice on CFS)llatest1_38.AdminRelated (M)_1 2" xfId="1802" xr:uid="{58212A05-CB16-48DF-AD16-329F17557D2C}"/>
    <cellStyle name="_Row4_Copy of PTT(amended by Janice on CFS)llatest1_38.AdminRelated (M)_1 2 2" xfId="1803" xr:uid="{CC45EF95-7D0D-46CE-BE8B-930AD9ABE9AB}"/>
    <cellStyle name="_Row4_Copy of PTT(amended by Janice on CFS)llatest1_38.AdminRelated (M)_1 2 3" xfId="1804" xr:uid="{E018A4B8-8CED-4FBC-9C1F-996A0B6B1545}"/>
    <cellStyle name="_Row4_Copy of PTT(amended by Janice on CFS)llatest1_38.AdminRelated (M)_1 3" xfId="1805" xr:uid="{5A4E319A-9B01-4225-B5CF-236360EC1BAE}"/>
    <cellStyle name="_Row4_Copy of PTT(amended by Janice on CFS)llatest1_38.AdminRelated (M)_1 4" xfId="1806" xr:uid="{9E08928D-FFE8-4FA1-AE2D-2E1F71C2C2D3}"/>
    <cellStyle name="_Row4_Copy of PTT(amended by Janice on CFS)llatest1_38.AdminRelated (M)_PTT Reports_30.11.10" xfId="1807" xr:uid="{72BEAD61-1B7F-4B2C-9A94-73B63F4C53F5}"/>
    <cellStyle name="_Row4_Copy of PTT(amended by Janice on CFS)llatest1_38.AdminRelated (M)_PTT Reports_30.11.10 2" xfId="1808" xr:uid="{37AE5DA5-8EF2-4107-832E-A76C287DFD1A}"/>
    <cellStyle name="_Row4_Copy of PTT(amended by Janice on CFS)llatest1_38.AdminRelated (M)_PTT Reports_30.11.10 2 2" xfId="1809" xr:uid="{32D7848E-4ACB-40C6-AB3A-ACA7F6E07F10}"/>
    <cellStyle name="_Row4_Copy of PTT(amended by Janice on CFS)llatest1_38.AdminRelated (M)_PTT Reports_30.11.10 2 3" xfId="1810" xr:uid="{3CCF8436-EE6D-4FF8-B544-059FA2614D29}"/>
    <cellStyle name="_Row4_Copy of PTT(amended by Janice on CFS)llatest1_38.AdminRelated (M)_PTT Reports_30.11.10 3" xfId="1811" xr:uid="{0F7FE13E-5DCA-40B6-BDA5-C79E6D240218}"/>
    <cellStyle name="_Row4_Copy of PTT(amended by Janice on CFS)llatest1_38.AdminRelated (M)_PTT Reports_30.11.10 4" xfId="1812" xr:uid="{F5309126-4398-41EA-BC6A-63F5FF9BB2B9}"/>
    <cellStyle name="_Row4_Copy of PTT(amended by Janice on CFS)llatest1_38.AdminRelated (M)_Sheet1" xfId="1813" xr:uid="{E9F00616-FAC1-484D-8DED-865B17F0CF1A}"/>
    <cellStyle name="_Row4_Copy of PTT(amended by Janice on CFS)llatest1_38.AdminRelated (M)_Sheet1 2" xfId="1814" xr:uid="{E1239BD5-14BD-4F4F-A1D5-783F44F2CDCA}"/>
    <cellStyle name="_Row4_Copy of PTT(amended by Janice on CFS)llatest1_38.AdminRelated (M)_Sheet1 2 2" xfId="1815" xr:uid="{420318CA-39C3-4BD7-B1A9-3FA058B88A4D}"/>
    <cellStyle name="_Row4_Copy of PTT(amended by Janice on CFS)llatest1_38.AdminRelated (M)_Sheet1 2 3" xfId="1816" xr:uid="{3A2F8FC6-A374-4F8C-A8F7-A9EF9AAB0FFA}"/>
    <cellStyle name="_Row4_Copy of PTT(amended by Janice on CFS)llatest1_38.AdminRelated (M)_Sheet1 3" xfId="1817" xr:uid="{62D4D0DF-8A2D-40C3-966C-BF9561CE51EE}"/>
    <cellStyle name="_Row4_Copy of PTT(amended by Janice on CFS)llatest1_38.AdminRelated (M)_Sheet1 4" xfId="1818" xr:uid="{EB77D283-008E-4AB8-828C-C640345FCB0B}"/>
    <cellStyle name="_Row4_Copy of PTT(amended by Janice on CFS)llatest1_4.CEConso" xfId="1819" xr:uid="{D3106C87-353D-4D06-996B-7C9649341B17}"/>
    <cellStyle name="_Row4_Copy of PTT(amended by Janice on CFS)llatest1_4.CEConso 2" xfId="1820" xr:uid="{2DE25707-DAFA-46A0-B97C-085C3FF40B1F}"/>
    <cellStyle name="_Row4_Copy of PTT(amended by Janice on CFS)llatest1_4.CEConso 2 2" xfId="1821" xr:uid="{DFFA15AB-7FFD-4D5E-8883-B6AD8247BE69}"/>
    <cellStyle name="_Row4_Copy of PTT(amended by Janice on CFS)llatest1_4.CEConso 2 3" xfId="1822" xr:uid="{A5C2E4D0-9D9A-4E23-83F7-6C0100A57E1E}"/>
    <cellStyle name="_Row4_Copy of PTT(amended by Janice on CFS)llatest1_4.CEConso 3" xfId="1823" xr:uid="{F3F7743D-CACE-4A1B-A968-7215CB7CA181}"/>
    <cellStyle name="_Row4_Copy of PTT(amended by Janice on CFS)llatest1_4.CEConso 4" xfId="1824" xr:uid="{332193B2-6CBA-4DEB-8F5A-39841B3F0D15}"/>
    <cellStyle name="_Row4_Copy of PTT(amended by Janice on CFS)llatest1_4.CEConso_4.CEConso_Final" xfId="1825" xr:uid="{0B0F6C6D-F708-43E1-BFCC-FBCDC3F7BEEF}"/>
    <cellStyle name="_Row4_Copy of PTT(amended by Janice on CFS)llatest1_4.CEConso_4.CEConso_Final 2" xfId="1826" xr:uid="{75B7045D-9299-4D37-AC6A-F909C437884E}"/>
    <cellStyle name="_Row4_Copy of PTT(amended by Janice on CFS)llatest1_4.CEConso_4.CEConso_Final 2 2" xfId="1827" xr:uid="{9C9AE0F1-34E7-4223-8253-AC115CE2A0DD}"/>
    <cellStyle name="_Row4_Copy of PTT(amended by Janice on CFS)llatest1_4.CEConso_4.CEConso_Final 2 3" xfId="1828" xr:uid="{B51F9E49-9CD6-42AA-AAF9-98671407DBA0}"/>
    <cellStyle name="_Row4_Copy of PTT(amended by Janice on CFS)llatest1_4.CEConso_4.CEConso_Final 3" xfId="1829" xr:uid="{4DB56F9C-2372-43B7-BFBA-EE51A0893505}"/>
    <cellStyle name="_Row4_Copy of PTT(amended by Janice on CFS)llatest1_4.CEConso_4.CEConso_Final 4" xfId="1830" xr:uid="{0ADC495C-E461-4717-82B8-E08A07DE314A}"/>
    <cellStyle name="_Row4_Copy of PTT(amended by Janice on CFS)llatest1_4.CEConso_Final" xfId="1831" xr:uid="{F0811D49-0522-45DB-B2FE-EA79AB7742F0}"/>
    <cellStyle name="_Row4_Copy of PTT(amended by Janice on CFS)llatest1_4.CEConso_Final 2" xfId="1832" xr:uid="{97B44755-8658-4F86-B7F2-79091D1348F3}"/>
    <cellStyle name="_Row4_Copy of PTT(amended by Janice on CFS)llatest1_4.CEConso_Final 2 2" xfId="1833" xr:uid="{567F3E05-D019-4071-A703-6FE2847F736D}"/>
    <cellStyle name="_Row4_Copy of PTT(amended by Janice on CFS)llatest1_4.CEConso_Final 2 3" xfId="1834" xr:uid="{10FCDCD2-6DB4-49D4-9540-BA0B65477719}"/>
    <cellStyle name="_Row4_Copy of PTT(amended by Janice on CFS)llatest1_4.CEConso_Final 22.1.10" xfId="1835" xr:uid="{FEF677D5-4538-4A25-AAB2-6B1B96710A4F}"/>
    <cellStyle name="_Row4_Copy of PTT(amended by Janice on CFS)llatest1_4.CEConso_Final 22.1.10 2" xfId="1836" xr:uid="{33D30339-EF07-4690-8769-1E1E6584D7E5}"/>
    <cellStyle name="_Row4_Copy of PTT(amended by Janice on CFS)llatest1_4.CEConso_Final 22.1.10 2 2" xfId="1837" xr:uid="{3D32C0B8-5F0F-416F-9D54-E7FB3564A4E4}"/>
    <cellStyle name="_Row4_Copy of PTT(amended by Janice on CFS)llatest1_4.CEConso_Final 22.1.10 2 3" xfId="1838" xr:uid="{CC8C4C60-2E36-44B6-ABC5-AE9307BCEE79}"/>
    <cellStyle name="_Row4_Copy of PTT(amended by Janice on CFS)llatest1_4.CEConso_Final 22.1.10 3" xfId="1839" xr:uid="{9D6E38B7-484C-4B48-BED3-11E0CA1C012F}"/>
    <cellStyle name="_Row4_Copy of PTT(amended by Janice on CFS)llatest1_4.CEConso_Final 22.1.10 4" xfId="1840" xr:uid="{51E4498F-7CE9-46F2-9C9E-18DF68E84F49}"/>
    <cellStyle name="_Row4_Copy of PTT(amended by Janice on CFS)llatest1_4.CEConso_Final 22.1.10_PTT Reports_30.11.10" xfId="1841" xr:uid="{57467DA5-D4E8-41AB-8C70-EB44D2BCAD5F}"/>
    <cellStyle name="_Row4_Copy of PTT(amended by Janice on CFS)llatest1_4.CEConso_Final 22.1.10_PTT Reports_30.11.10 2" xfId="1842" xr:uid="{FB9946C8-B632-424A-8452-0F72D82C9A41}"/>
    <cellStyle name="_Row4_Copy of PTT(amended by Janice on CFS)llatest1_4.CEConso_Final 22.1.10_PTT Reports_30.11.10 2 2" xfId="1843" xr:uid="{76C547FD-218F-41AD-8557-9B52F16ADD24}"/>
    <cellStyle name="_Row4_Copy of PTT(amended by Janice on CFS)llatest1_4.CEConso_Final 22.1.10_PTT Reports_30.11.10 2 3" xfId="1844" xr:uid="{C7ACDF42-6AAC-4792-9186-F717F77B9D6F}"/>
    <cellStyle name="_Row4_Copy of PTT(amended by Janice on CFS)llatest1_4.CEConso_Final 22.1.10_PTT Reports_30.11.10 3" xfId="1845" xr:uid="{8584DB7C-4AC1-4C98-B052-E8857F2BA174}"/>
    <cellStyle name="_Row4_Copy of PTT(amended by Janice on CFS)llatest1_4.CEConso_Final 22.1.10_PTT Reports_30.11.10 4" xfId="1846" xr:uid="{264DC485-F319-4AFC-B36E-FB5EA145FD51}"/>
    <cellStyle name="_Row4_Copy of PTT(amended by Janice on CFS)llatest1_4.CEConso_Final 3" xfId="1847" xr:uid="{B9E27DC9-5B1F-4E18-8531-7993BF2BF4A3}"/>
    <cellStyle name="_Row4_Copy of PTT(amended by Janice on CFS)llatest1_4.CEConso_Final 4" xfId="1848" xr:uid="{3B5D5DDD-42E9-45A6-8053-1CB8693F1E88}"/>
    <cellStyle name="_Row4_Copy of PTT(amended by Janice on CFS)llatest1_4.CEConso_Final 5" xfId="1849" xr:uid="{2D8861F5-2224-4711-87CA-8CE6955D99E6}"/>
    <cellStyle name="_Row4_Copy of PTT(amended by Janice on CFS)llatest1_4.CEConso_Sheet1" xfId="1850" xr:uid="{B343CAF2-1F03-4E22-97A8-816E1C483403}"/>
    <cellStyle name="_Row4_Copy of PTT(amended by Janice on CFS)llatest1_4.CEConso_Sheet1 2" xfId="1851" xr:uid="{A91F5A61-7F87-4690-A1CE-74D12A9E9CD7}"/>
    <cellStyle name="_Row4_Copy of PTT(amended by Janice on CFS)llatest1_4.CEConso_Sheet1 2 2" xfId="1852" xr:uid="{42EF657D-A703-4E1B-A9BC-459A92BFB20D}"/>
    <cellStyle name="_Row4_Copy of PTT(amended by Janice on CFS)llatest1_4.CEConso_Sheet1 2 3" xfId="1853" xr:uid="{15BDB714-D67B-4F82-88F2-9B8E075FAC96}"/>
    <cellStyle name="_Row4_Copy of PTT(amended by Janice on CFS)llatest1_4.CEConso_Sheet1 3" xfId="1854" xr:uid="{FA41BDA3-28D4-4ECE-9FAD-717D0B3E8468}"/>
    <cellStyle name="_Row4_Copy of PTT(amended by Janice on CFS)llatest1_4.CEConso_Sheet1 4" xfId="1855" xr:uid="{A8AAD046-C8B4-432F-BBD4-A438A3AE9B28}"/>
    <cellStyle name="_Row4_Copy of PTT(amended by Janice on CFS)llatest1_7.EBITDA" xfId="1856" xr:uid="{314E0E88-EA8F-4764-8905-53D77C0D4657}"/>
    <cellStyle name="_Row4_Copy of PTT(amended by Janice on CFS)llatest1_7.EBITDA 2" xfId="1857" xr:uid="{2F0CED56-584B-4AD7-AB86-80CDC7CE1035}"/>
    <cellStyle name="_Row4_Copy of PTT(amended by Janice on CFS)llatest1_7.EBITDA 2 2" xfId="1858" xr:uid="{7694432B-ACD0-4F5C-BF88-0415B3DD0FF3}"/>
    <cellStyle name="_Row4_Copy of PTT(amended by Janice on CFS)llatest1_7.EBITDA 2 3" xfId="1859" xr:uid="{D03B343D-3DEF-4DDD-91C2-179350C2B589}"/>
    <cellStyle name="_Row4_Copy of PTT(amended by Janice on CFS)llatest1_7.EBITDA 3" xfId="1860" xr:uid="{AF05F870-CEF2-4699-AE69-1A1C1BE13075}"/>
    <cellStyle name="_Row4_Copy of PTT(amended by Janice on CFS)llatest1_7.EBITDA 4" xfId="1861" xr:uid="{E2E43B9A-7196-4E10-ADDF-6D9D9A589A8E}"/>
    <cellStyle name="_Row4_Copy of PTT(amended by Janice on CFS)llatest1_7.EBITDA_PTT Reports_30.11.10" xfId="1862" xr:uid="{2543410C-FE7D-47F5-B13C-3A5EFFA55698}"/>
    <cellStyle name="_Row4_Copy of PTT(amended by Janice on CFS)llatest1_7.EBITDA_PTT Reports_30.11.10 2" xfId="1863" xr:uid="{C0AA6F6E-B4FF-4CF9-B109-E4D20AAA5DAF}"/>
    <cellStyle name="_Row4_Copy of PTT(amended by Janice on CFS)llatest1_7.EBITDA_PTT Reports_30.11.10 2 2" xfId="1864" xr:uid="{A1DFAACF-81D7-453C-8877-CBE32A473A19}"/>
    <cellStyle name="_Row4_Copy of PTT(amended by Janice on CFS)llatest1_7.EBITDA_PTT Reports_30.11.10 2 3" xfId="1865" xr:uid="{26EDF088-E514-494D-9627-80BCFBABC154}"/>
    <cellStyle name="_Row4_Copy of PTT(amended by Janice on CFS)llatest1_7.EBITDA_PTT Reports_30.11.10 3" xfId="1866" xr:uid="{0E9FD0B8-23A5-4DD6-BC2B-A9F57CEBDD8F}"/>
    <cellStyle name="_Row4_Copy of PTT(amended by Janice on CFS)llatest1_7.EBITDA_PTT Reports_30.11.10 4" xfId="1867" xr:uid="{B0DE2FA7-9560-41D7-A3C3-ED249279E6D7}"/>
    <cellStyle name="_Row4_Copy of PTT(amended by Janice on CFS)llatest1_7.EBITDA_Sheet1" xfId="1868" xr:uid="{DE5D31AA-B352-46C6-B72D-23F092D58B7E}"/>
    <cellStyle name="_Row4_Copy of PTT(amended by Janice on CFS)llatest1_7.EBITDA_Sheet1 2" xfId="1869" xr:uid="{2B938AA6-2642-475A-9B3E-E026EB46E938}"/>
    <cellStyle name="_Row4_Copy of PTT(amended by Janice on CFS)llatest1_7.EBITDA_Sheet1 2 2" xfId="1870" xr:uid="{BA88438E-1D3F-4C06-9C2C-CAF198182D5D}"/>
    <cellStyle name="_Row4_Copy of PTT(amended by Janice on CFS)llatest1_7.EBITDA_Sheet1 2 3" xfId="1871" xr:uid="{B8BA7353-CB25-4F23-9058-26D9CE314906}"/>
    <cellStyle name="_Row4_Copy of PTT(amended by Janice on CFS)llatest1_7.EBITDA_Sheet1 3" xfId="1872" xr:uid="{1C7A49B3-7E55-4DED-94AB-6A5C7B9A14FF}"/>
    <cellStyle name="_Row4_Copy of PTT(amended by Janice on CFS)llatest1_7.EBITDA_Sheet1 4" xfId="1873" xr:uid="{B580FAC7-01CC-4C0B-8FBC-2A2D05629EE9}"/>
    <cellStyle name="_Row4_Copy of PTT(amended by Janice on CFS)llatest1_PTT for cash flow Dec 09_mjing" xfId="1874" xr:uid="{C8ABD05F-011A-4961-B367-6A481845E102}"/>
    <cellStyle name="_Row4_Copy of PTT(amended by Janice on CFS)llatest1_PTT for cash flow Dec 09_mjing 2" xfId="1875" xr:uid="{1B321387-BA11-4CD6-9325-362EC6B0642B}"/>
    <cellStyle name="_Row4_Copy of PTT(amended by Janice on CFS)llatest1_PTT for cash flow Dec 09_mjing 2 2" xfId="1876" xr:uid="{12552FED-F33E-44DD-BB0B-3D9753D8DB98}"/>
    <cellStyle name="_Row4_Copy of PTT(amended by Janice on CFS)llatest1_PTT for cash flow Dec 09_mjing 2 3" xfId="1877" xr:uid="{9A1B42D0-F891-42E8-8B65-98FA74EEBCC9}"/>
    <cellStyle name="_Row4_Copy of PTT(amended by Janice on CFS)llatest1_PTT for cash flow Dec 09_mjing 3" xfId="1878" xr:uid="{A08D3C54-3723-45ED-8A40-EB13C4CE1CFB}"/>
    <cellStyle name="_Row4_Copy of PTT(amended by Janice on CFS)llatest1_PTT for cash flow Dec 09_mjing 4" xfId="1879" xr:uid="{525735B4-C314-44D7-9054-1374692EF5A2}"/>
    <cellStyle name="_Row4_Copy of PTT(amended by Janice on CFS)llatest1_PTT for cash flow Dec 09_mjing_PTT Reports_30.11.10" xfId="1880" xr:uid="{76CF1A18-19C5-4323-B30B-877C3E248B6B}"/>
    <cellStyle name="_Row4_Copy of PTT(amended by Janice on CFS)llatest1_PTT for cash flow Dec 09_mjing_PTT Reports_30.11.10 2" xfId="1881" xr:uid="{8985C68A-23F4-497B-B660-3CF18A6C9513}"/>
    <cellStyle name="_Row4_Copy of PTT(amended by Janice on CFS)llatest1_PTT for cash flow Dec 09_mjing_PTT Reports_30.11.10 2 2" xfId="1882" xr:uid="{0DB969CC-0363-4998-B09C-D2C9BD0C1ABE}"/>
    <cellStyle name="_Row4_Copy of PTT(amended by Janice on CFS)llatest1_PTT for cash flow Dec 09_mjing_PTT Reports_30.11.10 2 3" xfId="1883" xr:uid="{DC231F6E-E1E3-4E54-9645-2035793A9EFF}"/>
    <cellStyle name="_Row4_Copy of PTT(amended by Janice on CFS)llatest1_PTT for cash flow Dec 09_mjing_PTT Reports_30.11.10 3" xfId="1884" xr:uid="{08738AEE-0225-4184-A741-701548EB4A47}"/>
    <cellStyle name="_Row4_Copy of PTT(amended by Janice on CFS)llatest1_PTT for cash flow Dec 09_mjing_PTT Reports_30.11.10 4" xfId="1885" xr:uid="{B25E2B28-3056-4552-A43E-86B4DB82204C}"/>
    <cellStyle name="_Row4_Copy of PTT(amended by Janice on CFS)llatest1_PTT for cash flow Dec 09_mjing_Sheet1" xfId="1886" xr:uid="{302013B7-F471-4B92-8CB6-C1781F282F2A}"/>
    <cellStyle name="_Row4_Copy of PTT(amended by Janice on CFS)llatest1_PTT for cash flow Dec 09_mjing_Sheet1 2" xfId="1887" xr:uid="{73F06D07-C82B-408F-8CE1-A066997E672E}"/>
    <cellStyle name="_Row4_Copy of PTT(amended by Janice on CFS)llatest1_PTT for cash flow Dec 09_mjing_Sheet1 2 2" xfId="1888" xr:uid="{4CDC75DA-332B-4A36-97A6-FAE7FF43B452}"/>
    <cellStyle name="_Row4_Copy of PTT(amended by Janice on CFS)llatest1_PTT for cash flow Dec 09_mjing_Sheet1 2 3" xfId="1889" xr:uid="{EE7FFFAA-D21D-454B-943B-86344E418B42}"/>
    <cellStyle name="_Row4_Copy of PTT(amended by Janice on CFS)llatest1_PTT for cash flow Dec 09_mjing_Sheet1 3" xfId="1890" xr:uid="{9B98D33E-C80C-48FC-BCE8-D349F311B40F}"/>
    <cellStyle name="_Row4_Copy of PTT(amended by Janice on CFS)llatest1_PTT for cash flow Dec 09_mjing_Sheet1 4" xfId="1891" xr:uid="{CB87D5AA-5E08-4D0E-B4C2-6EB6B2438312}"/>
    <cellStyle name="_Row4_Copy of PTT(amended by Janice on CFS)llatest1_PTT Reports_30.11.10" xfId="1892" xr:uid="{E4F3549C-1ED5-43E8-B804-353C05DE0661}"/>
    <cellStyle name="_Row4_Copy of PTT(amended by Janice on CFS)llatest1_PTT Reports_30.11.10 2" xfId="1893" xr:uid="{6885366A-D9FD-4E0F-BB6E-2F24C841A161}"/>
    <cellStyle name="_Row4_Copy of PTT(amended by Janice on CFS)llatest1_PTT Reports_30.11.10 2 2" xfId="1894" xr:uid="{A8760D27-431C-4C7B-8C81-DF91F3BB3C65}"/>
    <cellStyle name="_Row4_Copy of PTT(amended by Janice on CFS)llatest1_PTT Reports_30.11.10 2 3" xfId="1895" xr:uid="{9B207802-8FB4-4953-9596-F7CC4C84315A}"/>
    <cellStyle name="_Row4_Copy of PTT(amended by Janice on CFS)llatest1_PTT Reports_30.11.10 3" xfId="1896" xr:uid="{3F19C1A3-81A0-4C79-927F-CE8A83C52C02}"/>
    <cellStyle name="_Row4_Copy of PTT(amended by Janice on CFS)llatest1_PTT Reports_30.11.10 4" xfId="1897" xr:uid="{DA9FA5CC-F7A3-4417-A4CB-BAB1EDDBB837}"/>
    <cellStyle name="_Row4_Deferred Tax 31.12.2008" xfId="1898" xr:uid="{C996AC54-1B92-449E-B9C6-BFA539F856A8}"/>
    <cellStyle name="_Row4_Deferred Tax 31.12.2008 2" xfId="1899" xr:uid="{0B903226-59E1-4881-9D2A-440BE1F53FC1}"/>
    <cellStyle name="_Row4_Deferred Tax 31.12.2008 2 2" xfId="1900" xr:uid="{AD9706C4-6468-43CB-B53A-9094B1293B58}"/>
    <cellStyle name="_Row4_Deferred Tax 31.12.2008 2 3" xfId="1901" xr:uid="{E7094AB3-CC21-439E-B214-1F52E8DCF59A}"/>
    <cellStyle name="_Row4_Deferred Tax 31.12.2008 3" xfId="1902" xr:uid="{3E0220B8-1E09-4D81-9726-F6E7E2BCC07F}"/>
    <cellStyle name="_Row4_Deferred Tax 31.12.2008 4" xfId="1903" xr:uid="{0F2D7CB2-114D-40E3-9416-18B343364075}"/>
    <cellStyle name="_Row4_Deferred Tax Note_July 2009" xfId="1904" xr:uid="{0E19C9DE-E3A3-47F3-9CAE-A566957BEBA8}"/>
    <cellStyle name="_Row4_Deferred Tax Template" xfId="1905" xr:uid="{780F4CE0-FB69-4FF7-944B-C8DEDE61E298}"/>
    <cellStyle name="_Row4_Payable to GC" xfId="1906" xr:uid="{74B89D68-EF5A-412B-96C9-AC48ACBC1130}"/>
    <cellStyle name="_Row4_Quarterly Disclosure Information_2nd Quarter 09_0614" xfId="1907" xr:uid="{C4F33C9F-9537-46A5-A7F2-07053983D0C6}"/>
    <cellStyle name="_Row4_Recon of prov dd 2" xfId="1908" xr:uid="{C0AB66E4-66EE-4231-B94A-5A3D58C0A4CC}"/>
    <cellStyle name="_Row4_Template-STDMonthlyReport4Conso v3" xfId="1909" xr:uid="{471D013F-9178-4FD6-8A91-9FB278D65F95}"/>
    <cellStyle name="_Row4_Template-STDMonthlyReport4Conso v3 2" xfId="1910" xr:uid="{8061BC92-CC9B-4161-A362-50675CECB055}"/>
    <cellStyle name="_Row4_Template-STDMonthlyReport4Conso v3 2 2" xfId="1911" xr:uid="{4F34E3A3-86C7-425E-98D8-D27C8EEB5B6E}"/>
    <cellStyle name="_Row4_Template-STDMonthlyReport4Conso v3 2 3" xfId="1912" xr:uid="{3AA5400D-CFEB-4C47-BF47-21CA10689303}"/>
    <cellStyle name="_Row4_Template-STDMonthlyReport4Conso v3 3" xfId="1913" xr:uid="{2F7BD086-B35D-4EC1-9532-5D38264D3501}"/>
    <cellStyle name="_Row4_Template-STDMonthlyReport4Conso v3 4" xfId="1914" xr:uid="{9214EFE9-1586-415B-AD30-7A375D6248BE}"/>
    <cellStyle name="_Row5" xfId="1915" xr:uid="{312B2077-6CDC-43C1-934D-F53B5396186B}"/>
    <cellStyle name="_Row5 2" xfId="1916" xr:uid="{B129352D-8054-4C53-A3DA-9BEDEC5FFCBE}"/>
    <cellStyle name="_Row5 2 2" xfId="1917" xr:uid="{A8D598C9-D11A-45C2-9BEC-24DF96946455}"/>
    <cellStyle name="_Row5 2 3" xfId="1918" xr:uid="{ECE1FE29-5D39-40A7-ABF5-04C6B76A9E54}"/>
    <cellStyle name="_Row5 3" xfId="1919" xr:uid="{6D055A3D-5EF4-498F-BDFB-4ACEFCDE84D6}"/>
    <cellStyle name="_Row5 4" xfId="1920" xr:uid="{37026A87-1684-4626-BC8F-5652111412F2}"/>
    <cellStyle name="_Row5_38.AdminRelated (M)" xfId="1921" xr:uid="{C862B8FD-F555-415F-BDB6-4626E2570D81}"/>
    <cellStyle name="_Row5_Cognis_Conso_Dec 06" xfId="1922" xr:uid="{E51EC8C8-E160-4E56-A0CA-7A6985194B1B}"/>
    <cellStyle name="_Row5_COM Consol BS and PL 31 Dec 2006_KSY" xfId="1923" xr:uid="{EF7F4D89-DFD3-4142-871A-CA39E035B39C}"/>
    <cellStyle name="_Row5_COM Consol BS and PL 31 Dec 2006_KSY 2" xfId="1924" xr:uid="{CF48213F-5E74-4F8D-9F46-7A96ED76C90D}"/>
    <cellStyle name="_Row5_COM Consol BS and PL 31 Dec 2006_KSY 2 2" xfId="1925" xr:uid="{38BEC4EB-D2C4-49BF-80D9-01A684774E5C}"/>
    <cellStyle name="_Row5_COM Consol BS and PL 31 Dec 2006_KSY 2 3" xfId="1926" xr:uid="{F1867E47-3DFE-458F-BAB4-40152A7B2F86}"/>
    <cellStyle name="_Row5_COM Consol BS and PL 31 Dec 2006_KSY 3" xfId="1927" xr:uid="{C99A5297-C510-4E9D-9B66-7D3FB313F832}"/>
    <cellStyle name="_Row5_COM Consol BS and PL 31 Dec 2006_KSY 4" xfId="1928" xr:uid="{D1E26D6A-8CC8-4499-B118-C006801D47BC}"/>
    <cellStyle name="_Row5_Commitments Note" xfId="1929" xr:uid="{7F3C1C0B-7F3F-4326-AC79-4A17FF8F1832}"/>
    <cellStyle name="_Row5_Commitments Note 2" xfId="1930" xr:uid="{ED78D88E-BAA2-49F0-B079-56602F83D8CF}"/>
    <cellStyle name="_Row5_Commitments Note 2 2" xfId="1931" xr:uid="{A3621CA6-5A0E-4BFE-974B-0F600C20149D}"/>
    <cellStyle name="_Row5_Commitments Note 2 3" xfId="1932" xr:uid="{AC259F43-2ADD-4710-BB53-C53EF12C1A67}"/>
    <cellStyle name="_Row5_Commitments Note 3" xfId="1933" xr:uid="{413F2E57-C364-4541-876C-DCB99CEAE928}"/>
    <cellStyle name="_Row5_Commitments Note 4" xfId="1934" xr:uid="{6702DA8F-FC24-4004-A4EE-08170CE8A00F}"/>
    <cellStyle name="_Row5_Copy of PTT(amended by Janice on CFS)llatest1" xfId="1935" xr:uid="{C42F6968-87B3-4AFE-96F1-46F81E008AAD}"/>
    <cellStyle name="_Row5_Copy of PTT(amended by Janice on CFS)llatest1 2" xfId="1936" xr:uid="{7FCECE9C-0F8F-4539-80AC-D9060DA6892F}"/>
    <cellStyle name="_Row5_Copy of PTT(amended by Janice on CFS)llatest1 2 2" xfId="1937" xr:uid="{29C246A8-ED09-46F6-ADC4-0B97CF4C67BF}"/>
    <cellStyle name="_Row5_Copy of PTT(amended by Janice on CFS)llatest1 2 3" xfId="1938" xr:uid="{A3D513FB-83A4-429A-A92F-1AE00F5F2B3A}"/>
    <cellStyle name="_Row5_Copy of PTT(amended by Janice on CFS)llatest1 3" xfId="1939" xr:uid="{CDF2D541-B31C-4931-B4E1-1CB532E05BFB}"/>
    <cellStyle name="_Row5_Copy of PTT(amended by Janice on CFS)llatest1 4" xfId="1940" xr:uid="{1BA50CCF-53BA-4CED-AA77-87F5B5FFCAF6}"/>
    <cellStyle name="_Row5_Copy of PTT(amended by Janice on CFS)llatest1_38.AdminRelated (M)" xfId="1941" xr:uid="{A44EC139-DFB3-4840-AB5D-0D584B257CC9}"/>
    <cellStyle name="_Row5_Copy of PTT(amended by Janice on CFS)llatest1_38.AdminRelated (M) 2" xfId="1942" xr:uid="{BED37C66-C937-47EF-9583-516D89910E60}"/>
    <cellStyle name="_Row5_Copy of PTT(amended by Janice on CFS)llatest1_38.AdminRelated (M) 2 2" xfId="1943" xr:uid="{0D22E030-77F0-4550-ADD7-0A1C51BFE198}"/>
    <cellStyle name="_Row5_Copy of PTT(amended by Janice on CFS)llatest1_38.AdminRelated (M) 2 3" xfId="1944" xr:uid="{DDC66600-6FE8-49EF-869E-6838F61F6C68}"/>
    <cellStyle name="_Row5_Copy of PTT(amended by Janice on CFS)llatest1_38.AdminRelated (M) 3" xfId="1945" xr:uid="{99F01CB1-1B21-4C32-B5C2-24233B0190E9}"/>
    <cellStyle name="_Row5_Copy of PTT(amended by Janice on CFS)llatest1_38.AdminRelated (M) 4" xfId="1946" xr:uid="{96169A2E-3C2E-485E-9AAB-7874A4E4CCF9}"/>
    <cellStyle name="_Row5_Copy of PTT(amended by Janice on CFS)llatest1_38.AdminRelated (M)_1" xfId="1947" xr:uid="{3DD8B435-4523-40C6-A391-915938C2ABDD}"/>
    <cellStyle name="_Row5_Copy of PTT(amended by Janice on CFS)llatest1_38.AdminRelated (M)_1 2" xfId="1948" xr:uid="{05929D4F-BEDF-4353-B25A-39D6FFE66905}"/>
    <cellStyle name="_Row5_Copy of PTT(amended by Janice on CFS)llatest1_38.AdminRelated (M)_1 2 2" xfId="1949" xr:uid="{F79E6B44-A552-4E9E-A9EC-7C95FBA98082}"/>
    <cellStyle name="_Row5_Copy of PTT(amended by Janice on CFS)llatest1_38.AdminRelated (M)_1 2 3" xfId="1950" xr:uid="{ED79374C-8182-413F-880C-CECB08AC5B57}"/>
    <cellStyle name="_Row5_Copy of PTT(amended by Janice on CFS)llatest1_38.AdminRelated (M)_1 3" xfId="1951" xr:uid="{29EDA500-1830-424E-8A39-79295494149D}"/>
    <cellStyle name="_Row5_Copy of PTT(amended by Janice on CFS)llatest1_38.AdminRelated (M)_1 4" xfId="1952" xr:uid="{AFCDE68D-6A18-49FA-B24E-B847394AE76F}"/>
    <cellStyle name="_Row5_Copy of PTT(amended by Janice on CFS)llatest1_38.AdminRelated (M)_PTT Reports_30.11.10" xfId="1953" xr:uid="{F45D0DEB-2632-4BD7-9798-CCE05DE56352}"/>
    <cellStyle name="_Row5_Copy of PTT(amended by Janice on CFS)llatest1_38.AdminRelated (M)_PTT Reports_30.11.10 2" xfId="1954" xr:uid="{F6DE89B5-1239-47D2-BC4A-8531016936FC}"/>
    <cellStyle name="_Row5_Copy of PTT(amended by Janice on CFS)llatest1_38.AdminRelated (M)_PTT Reports_30.11.10 2 2" xfId="1955" xr:uid="{3CA2C711-4AE2-4AEB-B0D1-5A4041840FCB}"/>
    <cellStyle name="_Row5_Copy of PTT(amended by Janice on CFS)llatest1_38.AdminRelated (M)_PTT Reports_30.11.10 2 3" xfId="1956" xr:uid="{97BCB9BB-FE7F-452F-A002-637B1594CC0C}"/>
    <cellStyle name="_Row5_Copy of PTT(amended by Janice on CFS)llatest1_38.AdminRelated (M)_PTT Reports_30.11.10 3" xfId="1957" xr:uid="{E4A79BAC-E3B2-47A1-BB2E-D2CFD3B21D26}"/>
    <cellStyle name="_Row5_Copy of PTT(amended by Janice on CFS)llatest1_38.AdminRelated (M)_PTT Reports_30.11.10 4" xfId="1958" xr:uid="{D1887734-D1B2-406F-86A9-2BE8B93BB43C}"/>
    <cellStyle name="_Row5_Copy of PTT(amended by Janice on CFS)llatest1_38.AdminRelated (M)_Sheet1" xfId="1959" xr:uid="{FF948742-13B2-4363-B0AB-59CD63B782DA}"/>
    <cellStyle name="_Row5_Copy of PTT(amended by Janice on CFS)llatest1_38.AdminRelated (M)_Sheet1 2" xfId="1960" xr:uid="{FE89CDAC-9583-4649-84A6-EDE687AF03EF}"/>
    <cellStyle name="_Row5_Copy of PTT(amended by Janice on CFS)llatest1_38.AdminRelated (M)_Sheet1 2 2" xfId="1961" xr:uid="{73953BCC-E16F-4157-A148-33A1892CE741}"/>
    <cellStyle name="_Row5_Copy of PTT(amended by Janice on CFS)llatest1_38.AdminRelated (M)_Sheet1 2 3" xfId="1962" xr:uid="{0644B2AD-53EA-4EBE-91E2-542E5D59C5F7}"/>
    <cellStyle name="_Row5_Copy of PTT(amended by Janice on CFS)llatest1_38.AdminRelated (M)_Sheet1 3" xfId="1963" xr:uid="{02989227-8D25-4F42-9C2B-C55C311F6BE0}"/>
    <cellStyle name="_Row5_Copy of PTT(amended by Janice on CFS)llatest1_38.AdminRelated (M)_Sheet1 4" xfId="1964" xr:uid="{A3CE6064-40AE-4D86-AC59-AFD5427A09D2}"/>
    <cellStyle name="_Row5_Copy of PTT(amended by Janice on CFS)llatest1_4.CEConso" xfId="1965" xr:uid="{81D2EC35-6EDD-4AD1-ADD7-18430D0F933C}"/>
    <cellStyle name="_Row5_Copy of PTT(amended by Janice on CFS)llatest1_4.CEConso 2" xfId="1966" xr:uid="{FD55A583-57F4-4711-9B19-0DACE0BBCD1F}"/>
    <cellStyle name="_Row5_Copy of PTT(amended by Janice on CFS)llatest1_4.CEConso 2 2" xfId="1967" xr:uid="{9E792869-900A-4999-9464-6A21B10238E7}"/>
    <cellStyle name="_Row5_Copy of PTT(amended by Janice on CFS)llatest1_4.CEConso 2 3" xfId="1968" xr:uid="{7245A918-DA7C-4E12-BE69-EFB4C780304C}"/>
    <cellStyle name="_Row5_Copy of PTT(amended by Janice on CFS)llatest1_4.CEConso 3" xfId="1969" xr:uid="{EBD0245C-ADE6-423C-9BD5-3E133CF097B8}"/>
    <cellStyle name="_Row5_Copy of PTT(amended by Janice on CFS)llatest1_4.CEConso 4" xfId="1970" xr:uid="{9D68B534-414D-495B-81D3-C70CCBE55322}"/>
    <cellStyle name="_Row5_Copy of PTT(amended by Janice on CFS)llatest1_4.CEConso_4.CEConso_Final" xfId="1971" xr:uid="{FCE9FE49-496B-4600-883D-9CB086980643}"/>
    <cellStyle name="_Row5_Copy of PTT(amended by Janice on CFS)llatest1_4.CEConso_4.CEConso_Final 2" xfId="1972" xr:uid="{04D1239A-814C-4063-ADB0-5133D280D1D8}"/>
    <cellStyle name="_Row5_Copy of PTT(amended by Janice on CFS)llatest1_4.CEConso_4.CEConso_Final 2 2" xfId="1973" xr:uid="{1E217D63-D3DD-4DCE-9BA9-D6C1CBA5A75E}"/>
    <cellStyle name="_Row5_Copy of PTT(amended by Janice on CFS)llatest1_4.CEConso_4.CEConso_Final 2 3" xfId="1974" xr:uid="{7DD46FC1-1874-4780-89B5-C30D9FA535C1}"/>
    <cellStyle name="_Row5_Copy of PTT(amended by Janice on CFS)llatest1_4.CEConso_4.CEConso_Final 3" xfId="1975" xr:uid="{BB05B6E0-1D99-475D-A92A-997C5711634F}"/>
    <cellStyle name="_Row5_Copy of PTT(amended by Janice on CFS)llatest1_4.CEConso_4.CEConso_Final 4" xfId="1976" xr:uid="{737834D1-5E03-4FFE-9284-B28E1F7FF321}"/>
    <cellStyle name="_Row5_Copy of PTT(amended by Janice on CFS)llatest1_4.CEConso_Final" xfId="1977" xr:uid="{C9698D24-6463-4806-B6DC-90CEA6CF2DC7}"/>
    <cellStyle name="_Row5_Copy of PTT(amended by Janice on CFS)llatest1_4.CEConso_Final 2" xfId="1978" xr:uid="{D5A259A9-E920-47AC-9A05-FE024D14B089}"/>
    <cellStyle name="_Row5_Copy of PTT(amended by Janice on CFS)llatest1_4.CEConso_Final 2 2" xfId="1979" xr:uid="{793B29A5-3875-4C89-B70B-EDFA73C758B7}"/>
    <cellStyle name="_Row5_Copy of PTT(amended by Janice on CFS)llatest1_4.CEConso_Final 2 3" xfId="1980" xr:uid="{CE3CF3D7-482B-48EA-93F4-A823CD04F124}"/>
    <cellStyle name="_Row5_Copy of PTT(amended by Janice on CFS)llatest1_4.CEConso_Final 22.1.10" xfId="1981" xr:uid="{36FD3D08-87A2-48B7-804A-BE900CC53E5B}"/>
    <cellStyle name="_Row5_Copy of PTT(amended by Janice on CFS)llatest1_4.CEConso_Final 22.1.10 2" xfId="1982" xr:uid="{55DF20C7-29F3-47FD-B5DA-E42012DA268B}"/>
    <cellStyle name="_Row5_Copy of PTT(amended by Janice on CFS)llatest1_4.CEConso_Final 22.1.10 2 2" xfId="1983" xr:uid="{929DFEC3-209B-4214-9614-3140ED44FDC3}"/>
    <cellStyle name="_Row5_Copy of PTT(amended by Janice on CFS)llatest1_4.CEConso_Final 22.1.10 2 3" xfId="1984" xr:uid="{E7624357-6E09-485B-A1A5-F9151D99A445}"/>
    <cellStyle name="_Row5_Copy of PTT(amended by Janice on CFS)llatest1_4.CEConso_Final 22.1.10 3" xfId="1985" xr:uid="{AD420F5B-ED1F-4FF1-8753-1F4B46F46CCB}"/>
    <cellStyle name="_Row5_Copy of PTT(amended by Janice on CFS)llatest1_4.CEConso_Final 22.1.10 4" xfId="1986" xr:uid="{CE85A9E4-07B5-445F-923B-A5CED3057A7A}"/>
    <cellStyle name="_Row5_Copy of PTT(amended by Janice on CFS)llatest1_4.CEConso_Final 22.1.10_PTT Reports_30.11.10" xfId="1987" xr:uid="{F1F76259-C17B-45D6-A6FB-E884A754582F}"/>
    <cellStyle name="_Row5_Copy of PTT(amended by Janice on CFS)llatest1_4.CEConso_Final 22.1.10_PTT Reports_30.11.10 2" xfId="1988" xr:uid="{43E92161-60C6-4944-8B3E-E06633A2B73B}"/>
    <cellStyle name="_Row5_Copy of PTT(amended by Janice on CFS)llatest1_4.CEConso_Final 22.1.10_PTT Reports_30.11.10 2 2" xfId="1989" xr:uid="{216665E8-21C3-4085-9C04-8324CB97E612}"/>
    <cellStyle name="_Row5_Copy of PTT(amended by Janice on CFS)llatest1_4.CEConso_Final 22.1.10_PTT Reports_30.11.10 2 3" xfId="1990" xr:uid="{1F333EBF-DBF1-4A29-9B9E-B9B8856280B6}"/>
    <cellStyle name="_Row5_Copy of PTT(amended by Janice on CFS)llatest1_4.CEConso_Final 22.1.10_PTT Reports_30.11.10 3" xfId="1991" xr:uid="{7B0983A4-9B79-4AF2-878C-B7A50B918FFC}"/>
    <cellStyle name="_Row5_Copy of PTT(amended by Janice on CFS)llatest1_4.CEConso_Final 22.1.10_PTT Reports_30.11.10 4" xfId="1992" xr:uid="{331B537E-C528-4B7F-8828-82DA496AEE8D}"/>
    <cellStyle name="_Row5_Copy of PTT(amended by Janice on CFS)llatest1_4.CEConso_Final 3" xfId="1993" xr:uid="{7B4F5844-70BE-4208-8F82-29C92F3D0926}"/>
    <cellStyle name="_Row5_Copy of PTT(amended by Janice on CFS)llatest1_4.CEConso_Final 4" xfId="1994" xr:uid="{EBC93949-6B1B-4F23-9383-34815C4A6452}"/>
    <cellStyle name="_Row5_Copy of PTT(amended by Janice on CFS)llatest1_4.CEConso_Final 5" xfId="1995" xr:uid="{8813317F-BF8A-479F-928D-02C721B2A2B9}"/>
    <cellStyle name="_Row5_Copy of PTT(amended by Janice on CFS)llatest1_4.CEConso_Sheet1" xfId="1996" xr:uid="{A1A25C26-7CBE-4427-B78E-1B909C75ADB0}"/>
    <cellStyle name="_Row5_Copy of PTT(amended by Janice on CFS)llatest1_4.CEConso_Sheet1 2" xfId="1997" xr:uid="{E4ADF174-A72C-4395-A98B-9E9A3E9961DE}"/>
    <cellStyle name="_Row5_Copy of PTT(amended by Janice on CFS)llatest1_4.CEConso_Sheet1 2 2" xfId="1998" xr:uid="{5DE3C9BE-8F61-4901-89BD-0F507AE130DB}"/>
    <cellStyle name="_Row5_Copy of PTT(amended by Janice on CFS)llatest1_4.CEConso_Sheet1 2 3" xfId="1999" xr:uid="{E1F531EF-33D1-4CC0-A1C9-561DB91597E3}"/>
    <cellStyle name="_Row5_Copy of PTT(amended by Janice on CFS)llatest1_4.CEConso_Sheet1 3" xfId="2000" xr:uid="{0A6E1ABE-B35B-43AF-ABA3-CF1A7DA36013}"/>
    <cellStyle name="_Row5_Copy of PTT(amended by Janice on CFS)llatest1_4.CEConso_Sheet1 4" xfId="2001" xr:uid="{C18C9E03-5AE7-4512-9A89-AD081E5BDB13}"/>
    <cellStyle name="_Row5_Copy of PTT(amended by Janice on CFS)llatest1_7.EBITDA" xfId="2002" xr:uid="{E632DB7B-403C-46D4-968D-B1E6401DD75C}"/>
    <cellStyle name="_Row5_Copy of PTT(amended by Janice on CFS)llatest1_7.EBITDA 2" xfId="2003" xr:uid="{F5E39488-C112-4BA6-A06A-3577AF2853AE}"/>
    <cellStyle name="_Row5_Copy of PTT(amended by Janice on CFS)llatest1_7.EBITDA 2 2" xfId="2004" xr:uid="{DEF068B6-706E-49D2-8EA6-BD0C71889FF3}"/>
    <cellStyle name="_Row5_Copy of PTT(amended by Janice on CFS)llatest1_7.EBITDA 2 3" xfId="2005" xr:uid="{63E70550-C9F4-45E8-8C6C-97484B395D1A}"/>
    <cellStyle name="_Row5_Copy of PTT(amended by Janice on CFS)llatest1_7.EBITDA 3" xfId="2006" xr:uid="{41B46B9C-BEB8-4F61-84C1-6522AB5CD118}"/>
    <cellStyle name="_Row5_Copy of PTT(amended by Janice on CFS)llatest1_7.EBITDA 4" xfId="2007" xr:uid="{9D0AE4FC-5D03-4CAE-B310-EB03C3633B5C}"/>
    <cellStyle name="_Row5_Copy of PTT(amended by Janice on CFS)llatest1_7.EBITDA_PTT Reports_30.11.10" xfId="2008" xr:uid="{68B98C1E-1983-40C4-AB3F-1A39CA859A0C}"/>
    <cellStyle name="_Row5_Copy of PTT(amended by Janice on CFS)llatest1_7.EBITDA_PTT Reports_30.11.10 2" xfId="2009" xr:uid="{53BBB166-7AF4-4487-8A5C-9451238C59F2}"/>
    <cellStyle name="_Row5_Copy of PTT(amended by Janice on CFS)llatest1_7.EBITDA_PTT Reports_30.11.10 2 2" xfId="2010" xr:uid="{6225EAC4-63F5-4798-A349-E0FE2D497C80}"/>
    <cellStyle name="_Row5_Copy of PTT(amended by Janice on CFS)llatest1_7.EBITDA_PTT Reports_30.11.10 2 3" xfId="2011" xr:uid="{6338E7E3-5AC6-4611-97B2-79ED8F52C212}"/>
    <cellStyle name="_Row5_Copy of PTT(amended by Janice on CFS)llatest1_7.EBITDA_PTT Reports_30.11.10 3" xfId="2012" xr:uid="{F767D570-753F-4303-B3B7-FD85D61D12F8}"/>
    <cellStyle name="_Row5_Copy of PTT(amended by Janice on CFS)llatest1_7.EBITDA_PTT Reports_30.11.10 4" xfId="2013" xr:uid="{23F80054-A9DD-404D-9B0E-31CC8D41E04E}"/>
    <cellStyle name="_Row5_Copy of PTT(amended by Janice on CFS)llatest1_7.EBITDA_Sheet1" xfId="2014" xr:uid="{27D947F4-F181-4E8A-9F4D-C90F2F221612}"/>
    <cellStyle name="_Row5_Copy of PTT(amended by Janice on CFS)llatest1_7.EBITDA_Sheet1 2" xfId="2015" xr:uid="{C8E463C1-2782-40F9-AFF4-C372EF8C5AD5}"/>
    <cellStyle name="_Row5_Copy of PTT(amended by Janice on CFS)llatest1_7.EBITDA_Sheet1 2 2" xfId="2016" xr:uid="{5ED0E47E-DAF3-4764-B295-0A2A09671FB9}"/>
    <cellStyle name="_Row5_Copy of PTT(amended by Janice on CFS)llatest1_7.EBITDA_Sheet1 2 3" xfId="2017" xr:uid="{5F6A3C27-D522-4689-AB24-0CF32EB0A64B}"/>
    <cellStyle name="_Row5_Copy of PTT(amended by Janice on CFS)llatest1_7.EBITDA_Sheet1 3" xfId="2018" xr:uid="{3DE53BA9-6F3D-40FC-B774-A855A77726A0}"/>
    <cellStyle name="_Row5_Copy of PTT(amended by Janice on CFS)llatest1_7.EBITDA_Sheet1 4" xfId="2019" xr:uid="{5BC64619-EDFA-4FC0-9B33-473EB8A052B3}"/>
    <cellStyle name="_Row5_Copy of PTT(amended by Janice on CFS)llatest1_PTT for cash flow Dec 09_mjing" xfId="2020" xr:uid="{4ED68672-32C0-4808-B52C-6A536340C3A3}"/>
    <cellStyle name="_Row5_Copy of PTT(amended by Janice on CFS)llatest1_PTT for cash flow Dec 09_mjing 2" xfId="2021" xr:uid="{7A11AF79-38B4-4370-B07A-2F864C24661B}"/>
    <cellStyle name="_Row5_Copy of PTT(amended by Janice on CFS)llatest1_PTT for cash flow Dec 09_mjing 2 2" xfId="2022" xr:uid="{4A385838-4C40-48F3-980D-44F8BC256DDB}"/>
    <cellStyle name="_Row5_Copy of PTT(amended by Janice on CFS)llatest1_PTT for cash flow Dec 09_mjing 2 3" xfId="2023" xr:uid="{D2BB2164-903A-4F3B-A2A1-32681E127B32}"/>
    <cellStyle name="_Row5_Copy of PTT(amended by Janice on CFS)llatest1_PTT for cash flow Dec 09_mjing 3" xfId="2024" xr:uid="{85D7C357-ED49-40C7-934F-C66737BA0E92}"/>
    <cellStyle name="_Row5_Copy of PTT(amended by Janice on CFS)llatest1_PTT for cash flow Dec 09_mjing 4" xfId="2025" xr:uid="{5C75BEC1-02AD-4044-912E-7062119044C6}"/>
    <cellStyle name="_Row5_Copy of PTT(amended by Janice on CFS)llatest1_PTT for cash flow Dec 09_mjing_PTT Reports_30.11.10" xfId="2026" xr:uid="{184BA418-FE1E-4EDE-87CD-83718F1FA190}"/>
    <cellStyle name="_Row5_Copy of PTT(amended by Janice on CFS)llatest1_PTT for cash flow Dec 09_mjing_PTT Reports_30.11.10 2" xfId="2027" xr:uid="{2B93C69F-2BB1-411A-A9D1-24F9F5524F63}"/>
    <cellStyle name="_Row5_Copy of PTT(amended by Janice on CFS)llatest1_PTT for cash flow Dec 09_mjing_PTT Reports_30.11.10 2 2" xfId="2028" xr:uid="{30FF01F3-7108-4CE1-AE13-BF74373C7061}"/>
    <cellStyle name="_Row5_Copy of PTT(amended by Janice on CFS)llatest1_PTT for cash flow Dec 09_mjing_PTT Reports_30.11.10 2 3" xfId="2029" xr:uid="{F9C3B811-6D5F-4637-840D-977B5AC304AD}"/>
    <cellStyle name="_Row5_Copy of PTT(amended by Janice on CFS)llatest1_PTT for cash flow Dec 09_mjing_PTT Reports_30.11.10 3" xfId="2030" xr:uid="{B5F05537-FC4A-42A4-BE70-6D79785C2AA5}"/>
    <cellStyle name="_Row5_Copy of PTT(amended by Janice on CFS)llatest1_PTT for cash flow Dec 09_mjing_PTT Reports_30.11.10 4" xfId="2031" xr:uid="{FD2DE510-415D-477C-867E-E07DA6DAB06F}"/>
    <cellStyle name="_Row5_Copy of PTT(amended by Janice on CFS)llatest1_PTT for cash flow Dec 09_mjing_Sheet1" xfId="2032" xr:uid="{89B70405-219A-487C-A647-B93CDBA6953A}"/>
    <cellStyle name="_Row5_Copy of PTT(amended by Janice on CFS)llatest1_PTT for cash flow Dec 09_mjing_Sheet1 2" xfId="2033" xr:uid="{F9D0B2FA-F4B6-4DBD-A166-9314813FA683}"/>
    <cellStyle name="_Row5_Copy of PTT(amended by Janice on CFS)llatest1_PTT for cash flow Dec 09_mjing_Sheet1 2 2" xfId="2034" xr:uid="{36113C1B-6D72-40E4-89CE-BD0F2D8DD06C}"/>
    <cellStyle name="_Row5_Copy of PTT(amended by Janice on CFS)llatest1_PTT for cash flow Dec 09_mjing_Sheet1 2 3" xfId="2035" xr:uid="{06A4B1A0-225F-445C-8373-F604A5E14856}"/>
    <cellStyle name="_Row5_Copy of PTT(amended by Janice on CFS)llatest1_PTT for cash flow Dec 09_mjing_Sheet1 3" xfId="2036" xr:uid="{C783EF2B-D8BF-435F-83EF-70007FA723A0}"/>
    <cellStyle name="_Row5_Copy of PTT(amended by Janice on CFS)llatest1_PTT for cash flow Dec 09_mjing_Sheet1 4" xfId="2037" xr:uid="{B4729DFC-F561-48FC-8A50-6FEBFF9CE31E}"/>
    <cellStyle name="_Row5_Copy of PTT(amended by Janice on CFS)llatest1_PTT Reports_30.11.10" xfId="2038" xr:uid="{D52FBA9F-F122-4E48-9AD7-7F365BFA3DAF}"/>
    <cellStyle name="_Row5_Copy of PTT(amended by Janice on CFS)llatest1_PTT Reports_30.11.10 2" xfId="2039" xr:uid="{8D399C2A-5AED-46D0-AFB7-05EB4160D951}"/>
    <cellStyle name="_Row5_Copy of PTT(amended by Janice on CFS)llatest1_PTT Reports_30.11.10 2 2" xfId="2040" xr:uid="{A179A317-E41C-49B9-A113-BC8BC8120CB5}"/>
    <cellStyle name="_Row5_Copy of PTT(amended by Janice on CFS)llatest1_PTT Reports_30.11.10 2 3" xfId="2041" xr:uid="{D583FE47-2596-4CC5-B845-47A863B6803F}"/>
    <cellStyle name="_Row5_Copy of PTT(amended by Janice on CFS)llatest1_PTT Reports_30.11.10 3" xfId="2042" xr:uid="{7794F934-AE0D-4449-A8B9-622C1ADA76FF}"/>
    <cellStyle name="_Row5_Copy of PTT(amended by Janice on CFS)llatest1_PTT Reports_30.11.10 4" xfId="2043" xr:uid="{414E08FE-D210-48F3-B9BE-F90E09C0C492}"/>
    <cellStyle name="_Row5_Deferred Tax 31.12.2008" xfId="2044" xr:uid="{472B936A-2625-4F5F-92AC-0F0785836EF9}"/>
    <cellStyle name="_Row5_Deferred Tax 31.12.2008 2" xfId="2045" xr:uid="{FDB32FEE-812B-4000-9EAD-3BDF3B414AC7}"/>
    <cellStyle name="_Row5_Deferred Tax 31.12.2008 2 2" xfId="2046" xr:uid="{79A5F55D-FCD0-46CF-95F9-2597410E0D0B}"/>
    <cellStyle name="_Row5_Deferred Tax 31.12.2008 2 3" xfId="2047" xr:uid="{28BE54C3-7DC8-4D7F-B840-CAC1EF1D31B7}"/>
    <cellStyle name="_Row5_Deferred Tax 31.12.2008 3" xfId="2048" xr:uid="{2BCACE9C-8228-4CB2-9548-918CF4AF8992}"/>
    <cellStyle name="_Row5_Deferred Tax 31.12.2008 4" xfId="2049" xr:uid="{26173B9F-0744-47CB-801C-D52E080317BE}"/>
    <cellStyle name="_Row5_Deferred Tax Note_July 2009" xfId="2050" xr:uid="{5263F623-1C7C-4C41-B41C-DDF59B6CBA76}"/>
    <cellStyle name="_Row5_Deferred Tax Template" xfId="2051" xr:uid="{FF218EBF-7A3A-49B0-8EC4-5AEC0C6E9A61}"/>
    <cellStyle name="_Row5_Payable to GC" xfId="2052" xr:uid="{6EF6C088-352F-4122-A5AE-2F137CCF03FE}"/>
    <cellStyle name="_Row5_Quarterly Disclosure Information_2nd Quarter 09_0614" xfId="2053" xr:uid="{7CA64FCF-6AEC-4A81-B137-606069214271}"/>
    <cellStyle name="_Row5_Recon of prov dd 2" xfId="2054" xr:uid="{E99E5518-66C2-4710-84D1-33E8749E723D}"/>
    <cellStyle name="_Row5_Template-STDMonthlyReport4Conso v3" xfId="2055" xr:uid="{8876FB90-BCA4-4B29-B4E9-07E63560066E}"/>
    <cellStyle name="_Row5_Template-STDMonthlyReport4Conso v3 2" xfId="2056" xr:uid="{9F37E57B-C3A2-43F0-BF95-4E96E9478113}"/>
    <cellStyle name="_Row5_Template-STDMonthlyReport4Conso v3 2 2" xfId="2057" xr:uid="{B6E0C4AF-F23A-446A-B923-CDB9D43B049C}"/>
    <cellStyle name="_Row5_Template-STDMonthlyReport4Conso v3 2 3" xfId="2058" xr:uid="{BBCA551E-6DE3-46AC-9FE9-F91CE2934221}"/>
    <cellStyle name="_Row5_Template-STDMonthlyReport4Conso v3 3" xfId="2059" xr:uid="{4AB1B945-A127-47D0-99AC-7AA07EBA05DA}"/>
    <cellStyle name="_Row5_Template-STDMonthlyReport4Conso v3 4" xfId="2060" xr:uid="{F85C5A3C-F1E1-4875-84C1-5C37645C5E98}"/>
    <cellStyle name="_Row6" xfId="2061" xr:uid="{9C4C243C-8980-42BB-AFA6-D7AFC7E85C63}"/>
    <cellStyle name="_Row6 2" xfId="2062" xr:uid="{FEF1EBB1-8857-4E2A-A6E7-BA35B84AD9B6}"/>
    <cellStyle name="_Row6 2 2" xfId="2063" xr:uid="{5E6B7C2B-78F8-4982-84E7-4A14EBB63789}"/>
    <cellStyle name="_Row6 2 3" xfId="2064" xr:uid="{F2010DDA-2884-4FD7-9936-3A8666D3B789}"/>
    <cellStyle name="_Row6 3" xfId="2065" xr:uid="{A739D2B0-FA12-43FB-BC9A-A309B702573F}"/>
    <cellStyle name="_Row6 4" xfId="2066" xr:uid="{FE296525-00C9-4FE2-BDAD-316A52C5A930}"/>
    <cellStyle name="_Row6_38.AdminRelated (M)" xfId="2067" xr:uid="{EB07E923-FAAD-4C5C-BC35-A9D59E8ECEC4}"/>
    <cellStyle name="_Row6_Cognis_Conso_Dec 06" xfId="2068" xr:uid="{1576ED3A-211A-47EF-B30C-9239B4315513}"/>
    <cellStyle name="_Row6_COM Consol BS and PL 31 Dec 2006_KSY" xfId="2069" xr:uid="{9CD7B257-7ACC-4A0B-A9CA-BBF49476461F}"/>
    <cellStyle name="_Row6_COM Consol BS and PL 31 Dec 2006_KSY 2" xfId="2070" xr:uid="{2133CA5C-487C-4F5A-88E7-194D283FD291}"/>
    <cellStyle name="_Row6_COM Consol BS and PL 31 Dec 2006_KSY 2 2" xfId="2071" xr:uid="{6CFDA7E9-CC5E-4762-BA02-B573E7B5F396}"/>
    <cellStyle name="_Row6_COM Consol BS and PL 31 Dec 2006_KSY 2 3" xfId="2072" xr:uid="{93F42B26-888F-4218-BEC4-701CE40CA023}"/>
    <cellStyle name="_Row6_COM Consol BS and PL 31 Dec 2006_KSY 3" xfId="2073" xr:uid="{215D8E42-C597-4ACF-906D-169660A8799B}"/>
    <cellStyle name="_Row6_COM Consol BS and PL 31 Dec 2006_KSY 4" xfId="2074" xr:uid="{09D9EDBD-B32F-40A6-82B1-6F9C5AACA253}"/>
    <cellStyle name="_Row6_Commitments Note" xfId="2075" xr:uid="{453AF0DA-6FEB-4D30-827D-E272CA598954}"/>
    <cellStyle name="_Row6_Commitments Note 2" xfId="2076" xr:uid="{F922557E-485B-413E-BEAE-8D8D0199BB05}"/>
    <cellStyle name="_Row6_Commitments Note 2 2" xfId="2077" xr:uid="{3143D334-AA79-44C5-95B5-EA43720B537C}"/>
    <cellStyle name="_Row6_Commitments Note 2 3" xfId="2078" xr:uid="{79B8D256-A2E8-4EAC-9105-F4BBF2B4BD5C}"/>
    <cellStyle name="_Row6_Commitments Note 3" xfId="2079" xr:uid="{0ED9119A-1380-405F-9896-45F616659258}"/>
    <cellStyle name="_Row6_Commitments Note 4" xfId="2080" xr:uid="{668A605D-80F6-481C-A202-D6B7BDB575BF}"/>
    <cellStyle name="_Row6_Copy of PTT(amended by Janice on CFS)llatest1" xfId="2081" xr:uid="{4F096BF1-7B93-4914-86D9-4CA9660996B7}"/>
    <cellStyle name="_Row6_Copy of PTT(amended by Janice on CFS)llatest1 2" xfId="2082" xr:uid="{3CF34847-6CBC-4BF2-BCD8-F24EA2CF8E68}"/>
    <cellStyle name="_Row6_Copy of PTT(amended by Janice on CFS)llatest1 2 2" xfId="2083" xr:uid="{8C05BC8A-EC66-4BD5-AF62-C635CAF21C22}"/>
    <cellStyle name="_Row6_Copy of PTT(amended by Janice on CFS)llatest1 2 3" xfId="2084" xr:uid="{2B88BE4C-008A-4ADF-B004-CD97B8932E71}"/>
    <cellStyle name="_Row6_Copy of PTT(amended by Janice on CFS)llatest1 3" xfId="2085" xr:uid="{42CC8824-E125-4D39-9BEF-ED62623364C4}"/>
    <cellStyle name="_Row6_Copy of PTT(amended by Janice on CFS)llatest1 4" xfId="2086" xr:uid="{0F6D95AD-2466-4FF4-B44D-0C507C29A418}"/>
    <cellStyle name="_Row6_Copy of PTT(amended by Janice on CFS)llatest1_38.AdminRelated (M)" xfId="2087" xr:uid="{70885FFD-F9CB-440E-8CE6-B93FEF1B7775}"/>
    <cellStyle name="_Row6_Copy of PTT(amended by Janice on CFS)llatest1_38.AdminRelated (M) 2" xfId="2088" xr:uid="{C227D0A4-7119-41EE-B6E7-CD2DC068463F}"/>
    <cellStyle name="_Row6_Copy of PTT(amended by Janice on CFS)llatest1_38.AdminRelated (M) 2 2" xfId="2089" xr:uid="{66092DFF-8976-435E-B1D7-CA4F6CC39A17}"/>
    <cellStyle name="_Row6_Copy of PTT(amended by Janice on CFS)llatest1_38.AdminRelated (M) 2 3" xfId="2090" xr:uid="{1D396BA7-D548-47C3-8E31-3EBD8F52370A}"/>
    <cellStyle name="_Row6_Copy of PTT(amended by Janice on CFS)llatest1_38.AdminRelated (M) 3" xfId="2091" xr:uid="{D8DDFA03-09EA-4DCB-A8FB-736D00B37456}"/>
    <cellStyle name="_Row6_Copy of PTT(amended by Janice on CFS)llatest1_38.AdminRelated (M) 4" xfId="2092" xr:uid="{DE65C60E-F065-40CD-84D7-9EDBBCEAB3D6}"/>
    <cellStyle name="_Row6_Copy of PTT(amended by Janice on CFS)llatest1_38.AdminRelated (M)_1" xfId="2093" xr:uid="{83093045-50D2-4CF9-890D-DF0213AF4D95}"/>
    <cellStyle name="_Row6_Copy of PTT(amended by Janice on CFS)llatest1_38.AdminRelated (M)_1 2" xfId="2094" xr:uid="{BA517806-2BC9-4508-B68E-8A61F081E30C}"/>
    <cellStyle name="_Row6_Copy of PTT(amended by Janice on CFS)llatest1_38.AdminRelated (M)_1 2 2" xfId="2095" xr:uid="{2B0A0EA9-09BF-456F-B5E3-FA0CC6A0B598}"/>
    <cellStyle name="_Row6_Copy of PTT(amended by Janice on CFS)llatest1_38.AdminRelated (M)_1 2 3" xfId="2096" xr:uid="{770B937A-D95C-4CD9-88C2-3FCEBE3A8191}"/>
    <cellStyle name="_Row6_Copy of PTT(amended by Janice on CFS)llatest1_38.AdminRelated (M)_1 3" xfId="2097" xr:uid="{F18C742C-33BE-423E-81E2-3066AC211D19}"/>
    <cellStyle name="_Row6_Copy of PTT(amended by Janice on CFS)llatest1_38.AdminRelated (M)_1 4" xfId="2098" xr:uid="{FAAECCF8-4316-4A36-9642-4C3A8EAE0831}"/>
    <cellStyle name="_Row6_Copy of PTT(amended by Janice on CFS)llatest1_38.AdminRelated (M)_PTT Reports_30.11.10" xfId="2099" xr:uid="{78F9487C-0258-420F-9113-03DC6ACBCCCB}"/>
    <cellStyle name="_Row6_Copy of PTT(amended by Janice on CFS)llatest1_38.AdminRelated (M)_PTT Reports_30.11.10 2" xfId="2100" xr:uid="{C4C4BBD4-8085-4D2C-94D2-FE4F7759D301}"/>
    <cellStyle name="_Row6_Copy of PTT(amended by Janice on CFS)llatest1_38.AdminRelated (M)_PTT Reports_30.11.10 2 2" xfId="2101" xr:uid="{6BCED4CA-83AA-4D5E-B5A6-F94DFF93D71B}"/>
    <cellStyle name="_Row6_Copy of PTT(amended by Janice on CFS)llatest1_38.AdminRelated (M)_PTT Reports_30.11.10 2 3" xfId="2102" xr:uid="{01975987-5723-4569-9C4C-BAC65A48C7ED}"/>
    <cellStyle name="_Row6_Copy of PTT(amended by Janice on CFS)llatest1_38.AdminRelated (M)_PTT Reports_30.11.10 3" xfId="2103" xr:uid="{65EE5AA8-9B90-4237-BE69-A04A98358971}"/>
    <cellStyle name="_Row6_Copy of PTT(amended by Janice on CFS)llatest1_38.AdminRelated (M)_PTT Reports_30.11.10 4" xfId="2104" xr:uid="{A1947B74-E21D-4FC8-9C5E-C3B1700360F5}"/>
    <cellStyle name="_Row6_Copy of PTT(amended by Janice on CFS)llatest1_38.AdminRelated (M)_Sheet1" xfId="2105" xr:uid="{55A1E900-1C8B-46B8-B9E6-D484AEB16594}"/>
    <cellStyle name="_Row6_Copy of PTT(amended by Janice on CFS)llatest1_38.AdminRelated (M)_Sheet1 2" xfId="2106" xr:uid="{EA6E849D-D92C-458D-991F-819A40130BCC}"/>
    <cellStyle name="_Row6_Copy of PTT(amended by Janice on CFS)llatest1_38.AdminRelated (M)_Sheet1 2 2" xfId="2107" xr:uid="{CC9BB396-3FF3-403D-B4A0-88299446E6AE}"/>
    <cellStyle name="_Row6_Copy of PTT(amended by Janice on CFS)llatest1_38.AdminRelated (M)_Sheet1 2 3" xfId="2108" xr:uid="{703AEF1F-06C1-4C36-BF72-8A8F3364CDE7}"/>
    <cellStyle name="_Row6_Copy of PTT(amended by Janice on CFS)llatest1_38.AdminRelated (M)_Sheet1 3" xfId="2109" xr:uid="{379F0F59-2918-413D-8492-9F2E9A5C17E8}"/>
    <cellStyle name="_Row6_Copy of PTT(amended by Janice on CFS)llatest1_38.AdminRelated (M)_Sheet1 4" xfId="2110" xr:uid="{B7693E53-2F03-4147-B54A-B0EF199C7BE8}"/>
    <cellStyle name="_Row6_Copy of PTT(amended by Janice on CFS)llatest1_4.CEConso" xfId="2111" xr:uid="{93BC55CC-1BFB-4E06-87C3-C6D49A8A6A2C}"/>
    <cellStyle name="_Row6_Copy of PTT(amended by Janice on CFS)llatest1_4.CEConso 2" xfId="2112" xr:uid="{B366E0D1-CF16-4909-A7BC-C593EF23C1C5}"/>
    <cellStyle name="_Row6_Copy of PTT(amended by Janice on CFS)llatest1_4.CEConso 2 2" xfId="2113" xr:uid="{9D660DAC-42F8-4871-B837-1BEEC63BACB6}"/>
    <cellStyle name="_Row6_Copy of PTT(amended by Janice on CFS)llatest1_4.CEConso 2 3" xfId="2114" xr:uid="{150A84BA-CB66-426F-907F-A8B1746D174A}"/>
    <cellStyle name="_Row6_Copy of PTT(amended by Janice on CFS)llatest1_4.CEConso 3" xfId="2115" xr:uid="{10902F88-76D8-49D6-887C-496F5C4A33A2}"/>
    <cellStyle name="_Row6_Copy of PTT(amended by Janice on CFS)llatest1_4.CEConso 4" xfId="2116" xr:uid="{A8CC32A5-104A-4E43-A2EF-696DCA486242}"/>
    <cellStyle name="_Row6_Copy of PTT(amended by Janice on CFS)llatest1_4.CEConso_4.CEConso_Final" xfId="2117" xr:uid="{E1101A90-5E6B-43F4-9EB4-2EF9B50459D5}"/>
    <cellStyle name="_Row6_Copy of PTT(amended by Janice on CFS)llatest1_4.CEConso_4.CEConso_Final 2" xfId="2118" xr:uid="{98B499DD-1317-47CA-9DD7-D3F88A918B8A}"/>
    <cellStyle name="_Row6_Copy of PTT(amended by Janice on CFS)llatest1_4.CEConso_4.CEConso_Final 2 2" xfId="2119" xr:uid="{79A2F232-8A62-4ADD-8E74-F2DA94CB15B2}"/>
    <cellStyle name="_Row6_Copy of PTT(amended by Janice on CFS)llatest1_4.CEConso_4.CEConso_Final 2 3" xfId="2120" xr:uid="{825887D2-8E0B-4B5B-96E0-B62A91D763B2}"/>
    <cellStyle name="_Row6_Copy of PTT(amended by Janice on CFS)llatest1_4.CEConso_4.CEConso_Final 3" xfId="2121" xr:uid="{AE93B29C-D972-4039-AA14-BEABD88992D8}"/>
    <cellStyle name="_Row6_Copy of PTT(amended by Janice on CFS)llatest1_4.CEConso_4.CEConso_Final 4" xfId="2122" xr:uid="{D39423AD-46AD-4141-A9F0-4A6441E8FA25}"/>
    <cellStyle name="_Row6_Copy of PTT(amended by Janice on CFS)llatest1_4.CEConso_Final" xfId="2123" xr:uid="{70B823D7-45EA-41BE-8D5A-D8FDE037DDEB}"/>
    <cellStyle name="_Row6_Copy of PTT(amended by Janice on CFS)llatest1_4.CEConso_Final 2" xfId="2124" xr:uid="{68551DFE-4B13-44D3-A6C1-D9EB68F218E4}"/>
    <cellStyle name="_Row6_Copy of PTT(amended by Janice on CFS)llatest1_4.CEConso_Final 2 2" xfId="2125" xr:uid="{E661EB0C-279D-4B2C-8235-43D99E693CB1}"/>
    <cellStyle name="_Row6_Copy of PTT(amended by Janice on CFS)llatest1_4.CEConso_Final 2 3" xfId="2126" xr:uid="{D1150820-A182-4E98-BDE2-3022B70ABBE6}"/>
    <cellStyle name="_Row6_Copy of PTT(amended by Janice on CFS)llatest1_4.CEConso_Final 22.1.10" xfId="2127" xr:uid="{E189CBC4-645C-40E5-A0FF-F527E8EA04C6}"/>
    <cellStyle name="_Row6_Copy of PTT(amended by Janice on CFS)llatest1_4.CEConso_Final 22.1.10 2" xfId="2128" xr:uid="{18105F6D-96E9-427E-AE21-4D88A123A548}"/>
    <cellStyle name="_Row6_Copy of PTT(amended by Janice on CFS)llatest1_4.CEConso_Final 22.1.10 2 2" xfId="2129" xr:uid="{6B0769A6-167E-4EBD-A74D-5E1681026C68}"/>
    <cellStyle name="_Row6_Copy of PTT(amended by Janice on CFS)llatest1_4.CEConso_Final 22.1.10 2 3" xfId="2130" xr:uid="{5B939EE9-7FA4-4EC5-AE6A-B90683388846}"/>
    <cellStyle name="_Row6_Copy of PTT(amended by Janice on CFS)llatest1_4.CEConso_Final 22.1.10 3" xfId="2131" xr:uid="{AE1774D2-70FC-420D-8A04-77A86438BBF2}"/>
    <cellStyle name="_Row6_Copy of PTT(amended by Janice on CFS)llatest1_4.CEConso_Final 22.1.10 4" xfId="2132" xr:uid="{EC6C3003-C733-455C-8B41-6B25D82F404A}"/>
    <cellStyle name="_Row6_Copy of PTT(amended by Janice on CFS)llatest1_4.CEConso_Final 22.1.10_PTT Reports_30.11.10" xfId="2133" xr:uid="{01C80699-A7A9-41EA-930E-AB6578E144FE}"/>
    <cellStyle name="_Row6_Copy of PTT(amended by Janice on CFS)llatest1_4.CEConso_Final 22.1.10_PTT Reports_30.11.10 2" xfId="2134" xr:uid="{EF80C432-4A3A-472C-9715-4D04112EACB9}"/>
    <cellStyle name="_Row6_Copy of PTT(amended by Janice on CFS)llatest1_4.CEConso_Final 22.1.10_PTT Reports_30.11.10 2 2" xfId="2135" xr:uid="{9585C9BB-BE95-47F5-93F0-A0656472C250}"/>
    <cellStyle name="_Row6_Copy of PTT(amended by Janice on CFS)llatest1_4.CEConso_Final 22.1.10_PTT Reports_30.11.10 2 3" xfId="2136" xr:uid="{68BDCBA3-B2B8-4ECC-8362-67776A252B91}"/>
    <cellStyle name="_Row6_Copy of PTT(amended by Janice on CFS)llatest1_4.CEConso_Final 22.1.10_PTT Reports_30.11.10 3" xfId="2137" xr:uid="{187064F2-5471-40E8-856C-16B5877747AF}"/>
    <cellStyle name="_Row6_Copy of PTT(amended by Janice on CFS)llatest1_4.CEConso_Final 22.1.10_PTT Reports_30.11.10 4" xfId="2138" xr:uid="{B5D63333-7B8B-417E-A481-280196F6CFA3}"/>
    <cellStyle name="_Row6_Copy of PTT(amended by Janice on CFS)llatest1_4.CEConso_Final 3" xfId="2139" xr:uid="{462A6BD4-6AE1-4C5D-A7BB-23C6CF4B37D2}"/>
    <cellStyle name="_Row6_Copy of PTT(amended by Janice on CFS)llatest1_4.CEConso_Final 4" xfId="2140" xr:uid="{BE993135-AE4D-4658-A627-DFD6F51F69E9}"/>
    <cellStyle name="_Row6_Copy of PTT(amended by Janice on CFS)llatest1_4.CEConso_Final 5" xfId="2141" xr:uid="{BBAA7980-4D72-4E95-957A-4572D6BC00FD}"/>
    <cellStyle name="_Row6_Copy of PTT(amended by Janice on CFS)llatest1_4.CEConso_Sheet1" xfId="2142" xr:uid="{DBC2A56B-6273-4094-9F3A-BF7AE23C4FCB}"/>
    <cellStyle name="_Row6_Copy of PTT(amended by Janice on CFS)llatest1_4.CEConso_Sheet1 2" xfId="2143" xr:uid="{5883F5FF-4A78-4A52-B406-BB0D6E64A9B3}"/>
    <cellStyle name="_Row6_Copy of PTT(amended by Janice on CFS)llatest1_4.CEConso_Sheet1 2 2" xfId="2144" xr:uid="{BBE68D12-10E1-409A-ACC6-55860B53E2D1}"/>
    <cellStyle name="_Row6_Copy of PTT(amended by Janice on CFS)llatest1_4.CEConso_Sheet1 2 3" xfId="2145" xr:uid="{E6F2B18A-6DC7-4530-92D2-7F965E3D3387}"/>
    <cellStyle name="_Row6_Copy of PTT(amended by Janice on CFS)llatest1_4.CEConso_Sheet1 3" xfId="2146" xr:uid="{583468FC-DDCA-4BAE-8628-B05396DF47B8}"/>
    <cellStyle name="_Row6_Copy of PTT(amended by Janice on CFS)llatest1_4.CEConso_Sheet1 4" xfId="2147" xr:uid="{03FB38D8-ED8E-426B-9641-3A241F94A27C}"/>
    <cellStyle name="_Row6_Copy of PTT(amended by Janice on CFS)llatest1_7.EBITDA" xfId="2148" xr:uid="{FD1B8F58-6156-499A-B81C-ADA70C53263D}"/>
    <cellStyle name="_Row6_Copy of PTT(amended by Janice on CFS)llatest1_7.EBITDA 2" xfId="2149" xr:uid="{B83F1D55-B4AE-4A2E-9BDA-636466628788}"/>
    <cellStyle name="_Row6_Copy of PTT(amended by Janice on CFS)llatest1_7.EBITDA 2 2" xfId="2150" xr:uid="{A8C0AB84-CD2E-4A44-B58B-9149B6DF80BE}"/>
    <cellStyle name="_Row6_Copy of PTT(amended by Janice on CFS)llatest1_7.EBITDA 2 3" xfId="2151" xr:uid="{C874223B-8658-4051-B1CD-34048BD5133A}"/>
    <cellStyle name="_Row6_Copy of PTT(amended by Janice on CFS)llatest1_7.EBITDA 3" xfId="2152" xr:uid="{C4C776B8-FE8B-4E7C-802E-180E58A66F19}"/>
    <cellStyle name="_Row6_Copy of PTT(amended by Janice on CFS)llatest1_7.EBITDA 4" xfId="2153" xr:uid="{AAB823A0-1E34-45E2-B981-A8F5B35419D1}"/>
    <cellStyle name="_Row6_Copy of PTT(amended by Janice on CFS)llatest1_7.EBITDA_PTT Reports_30.11.10" xfId="2154" xr:uid="{6F0953A1-17A0-45C2-AE2E-151C80D53305}"/>
    <cellStyle name="_Row6_Copy of PTT(amended by Janice on CFS)llatest1_7.EBITDA_PTT Reports_30.11.10 2" xfId="2155" xr:uid="{72EB683B-57B1-4E48-A09D-7EC758DA851F}"/>
    <cellStyle name="_Row6_Copy of PTT(amended by Janice on CFS)llatest1_7.EBITDA_PTT Reports_30.11.10 2 2" xfId="2156" xr:uid="{D46DFE60-5E89-437B-B49D-25C5320D68C8}"/>
    <cellStyle name="_Row6_Copy of PTT(amended by Janice on CFS)llatest1_7.EBITDA_PTT Reports_30.11.10 2 3" xfId="2157" xr:uid="{DA9E53AF-26C4-4BE5-B478-594FA4338697}"/>
    <cellStyle name="_Row6_Copy of PTT(amended by Janice on CFS)llatest1_7.EBITDA_PTT Reports_30.11.10 3" xfId="2158" xr:uid="{EFBDBCEF-1F15-49C9-B2DA-88836038C64D}"/>
    <cellStyle name="_Row6_Copy of PTT(amended by Janice on CFS)llatest1_7.EBITDA_PTT Reports_30.11.10 4" xfId="2159" xr:uid="{F51336CD-8070-43B0-AF5F-94717E8A19D6}"/>
    <cellStyle name="_Row6_Copy of PTT(amended by Janice on CFS)llatest1_7.EBITDA_Sheet1" xfId="2160" xr:uid="{50CFD999-A71D-4BBD-855A-1AE60649AD61}"/>
    <cellStyle name="_Row6_Copy of PTT(amended by Janice on CFS)llatest1_7.EBITDA_Sheet1 2" xfId="2161" xr:uid="{EE2D6035-A684-42F8-93A2-6207FBA6669D}"/>
    <cellStyle name="_Row6_Copy of PTT(amended by Janice on CFS)llatest1_7.EBITDA_Sheet1 2 2" xfId="2162" xr:uid="{EBCA106A-551C-4A5F-BBF5-5F1E1F4F2D4A}"/>
    <cellStyle name="_Row6_Copy of PTT(amended by Janice on CFS)llatest1_7.EBITDA_Sheet1 2 3" xfId="2163" xr:uid="{841FECD4-8D5D-469A-BA1F-74EBDC9DA575}"/>
    <cellStyle name="_Row6_Copy of PTT(amended by Janice on CFS)llatest1_7.EBITDA_Sheet1 3" xfId="2164" xr:uid="{A23828F1-D9DF-4C5D-B906-9847B3CCD20F}"/>
    <cellStyle name="_Row6_Copy of PTT(amended by Janice on CFS)llatest1_7.EBITDA_Sheet1 4" xfId="2165" xr:uid="{064D38BD-DC2A-4B70-A0DC-C7B8CAA15B0D}"/>
    <cellStyle name="_Row6_Copy of PTT(amended by Janice on CFS)llatest1_PTT for cash flow Dec 09_mjing" xfId="2166" xr:uid="{56C39CC5-F79F-4751-B283-B90998C06DA4}"/>
    <cellStyle name="_Row6_Copy of PTT(amended by Janice on CFS)llatest1_PTT for cash flow Dec 09_mjing 2" xfId="2167" xr:uid="{53F4400B-520F-496E-BDA3-45AB14539A1C}"/>
    <cellStyle name="_Row6_Copy of PTT(amended by Janice on CFS)llatest1_PTT for cash flow Dec 09_mjing 2 2" xfId="2168" xr:uid="{1754F837-399E-4D5F-A278-62DD623BBCA6}"/>
    <cellStyle name="_Row6_Copy of PTT(amended by Janice on CFS)llatest1_PTT for cash flow Dec 09_mjing 2 3" xfId="2169" xr:uid="{9467C354-D19D-4664-940D-C831D6D41330}"/>
    <cellStyle name="_Row6_Copy of PTT(amended by Janice on CFS)llatest1_PTT for cash flow Dec 09_mjing 3" xfId="2170" xr:uid="{D542581C-4D41-47EF-93C6-F5B12732AB94}"/>
    <cellStyle name="_Row6_Copy of PTT(amended by Janice on CFS)llatest1_PTT for cash flow Dec 09_mjing 4" xfId="2171" xr:uid="{C3E2619C-FFDF-4E4E-B911-687CB25170DB}"/>
    <cellStyle name="_Row6_Copy of PTT(amended by Janice on CFS)llatest1_PTT for cash flow Dec 09_mjing_PTT Reports_30.11.10" xfId="2172" xr:uid="{8A176710-C80F-410F-B78D-4DE5B90B0B6C}"/>
    <cellStyle name="_Row6_Copy of PTT(amended by Janice on CFS)llatest1_PTT for cash flow Dec 09_mjing_PTT Reports_30.11.10 2" xfId="2173" xr:uid="{7330D5B1-16C2-45F4-BD97-B7560C1CA764}"/>
    <cellStyle name="_Row6_Copy of PTT(amended by Janice on CFS)llatest1_PTT for cash flow Dec 09_mjing_PTT Reports_30.11.10 2 2" xfId="2174" xr:uid="{FEFAB8A4-A2BE-4C1D-B219-D36AEFE8A6EF}"/>
    <cellStyle name="_Row6_Copy of PTT(amended by Janice on CFS)llatest1_PTT for cash flow Dec 09_mjing_PTT Reports_30.11.10 2 3" xfId="2175" xr:uid="{D5B3FF5F-A562-4FDA-B45A-058DCD32CB38}"/>
    <cellStyle name="_Row6_Copy of PTT(amended by Janice on CFS)llatest1_PTT for cash flow Dec 09_mjing_PTT Reports_30.11.10 3" xfId="2176" xr:uid="{253314FB-937F-4CEE-9227-31C15448B3A9}"/>
    <cellStyle name="_Row6_Copy of PTT(amended by Janice on CFS)llatest1_PTT for cash flow Dec 09_mjing_PTT Reports_30.11.10 4" xfId="2177" xr:uid="{1FED77AD-17F8-48A8-B3ED-65EA4D8663C9}"/>
    <cellStyle name="_Row6_Copy of PTT(amended by Janice on CFS)llatest1_PTT for cash flow Dec 09_mjing_Sheet1" xfId="2178" xr:uid="{F140C6F0-7EEF-4C3D-A157-D833E4CE53B6}"/>
    <cellStyle name="_Row6_Copy of PTT(amended by Janice on CFS)llatest1_PTT for cash flow Dec 09_mjing_Sheet1 2" xfId="2179" xr:uid="{3FBC83AB-06AC-4671-9D80-57A358D30DDB}"/>
    <cellStyle name="_Row6_Copy of PTT(amended by Janice on CFS)llatest1_PTT for cash flow Dec 09_mjing_Sheet1 2 2" xfId="2180" xr:uid="{C4733E5B-3945-4E17-8071-A0068E65DAF5}"/>
    <cellStyle name="_Row6_Copy of PTT(amended by Janice on CFS)llatest1_PTT for cash flow Dec 09_mjing_Sheet1 2 3" xfId="2181" xr:uid="{CCFCC492-277A-4664-9F59-0D2B37E547D9}"/>
    <cellStyle name="_Row6_Copy of PTT(amended by Janice on CFS)llatest1_PTT for cash flow Dec 09_mjing_Sheet1 3" xfId="2182" xr:uid="{E4FF625F-7211-46E8-B414-4AF7E87947C9}"/>
    <cellStyle name="_Row6_Copy of PTT(amended by Janice on CFS)llatest1_PTT for cash flow Dec 09_mjing_Sheet1 4" xfId="2183" xr:uid="{940DF237-EE12-4968-AD7C-D92CA1C15B27}"/>
    <cellStyle name="_Row6_Copy of PTT(amended by Janice on CFS)llatest1_PTT Reports_30.11.10" xfId="2184" xr:uid="{74ED6658-90BE-44FA-9E3E-B936AAF3A82A}"/>
    <cellStyle name="_Row6_Copy of PTT(amended by Janice on CFS)llatest1_PTT Reports_30.11.10 2" xfId="2185" xr:uid="{AEC53509-3C95-484A-9B4A-AC677246FC48}"/>
    <cellStyle name="_Row6_Copy of PTT(amended by Janice on CFS)llatest1_PTT Reports_30.11.10 2 2" xfId="2186" xr:uid="{101D8CD2-CBF6-45F9-A9C7-53D1771367E4}"/>
    <cellStyle name="_Row6_Copy of PTT(amended by Janice on CFS)llatest1_PTT Reports_30.11.10 2 3" xfId="2187" xr:uid="{E099C21E-7CF9-4537-ACB2-ED68EBC8E27A}"/>
    <cellStyle name="_Row6_Copy of PTT(amended by Janice on CFS)llatest1_PTT Reports_30.11.10 3" xfId="2188" xr:uid="{09B34361-E1CE-4092-8BB5-131B90D7F2B8}"/>
    <cellStyle name="_Row6_Copy of PTT(amended by Janice on CFS)llatest1_PTT Reports_30.11.10 4" xfId="2189" xr:uid="{2A0BFC5E-F9A5-4E41-B7EE-BFB0B0BC5DE2}"/>
    <cellStyle name="_Row6_Deferred Tax 31.12.2008" xfId="2190" xr:uid="{FD653029-21D8-4C8D-8065-62068978F06C}"/>
    <cellStyle name="_Row6_Deferred Tax 31.12.2008 2" xfId="2191" xr:uid="{34BA13DB-2F8A-48D9-AC81-B446B824C533}"/>
    <cellStyle name="_Row6_Deferred Tax 31.12.2008 2 2" xfId="2192" xr:uid="{91FE5292-C16C-4A2B-8FC6-7DDD254D2593}"/>
    <cellStyle name="_Row6_Deferred Tax 31.12.2008 2 3" xfId="2193" xr:uid="{3441FF7F-130D-4786-A23D-7ADDD6EE2FF9}"/>
    <cellStyle name="_Row6_Deferred Tax 31.12.2008 3" xfId="2194" xr:uid="{2F7EEA00-2270-4DB5-84B9-0F004FE12E7C}"/>
    <cellStyle name="_Row6_Deferred Tax 31.12.2008 4" xfId="2195" xr:uid="{3098192D-FDA7-4905-BB45-807279F16E23}"/>
    <cellStyle name="_Row6_Deferred Tax Note_July 2009" xfId="2196" xr:uid="{92FAFD75-E935-46DE-8E03-1009A3363A88}"/>
    <cellStyle name="_Row6_Deferred Tax Template" xfId="2197" xr:uid="{7FF9B071-1102-41FD-9E58-01A846B99DB3}"/>
    <cellStyle name="_Row6_Payable to GC" xfId="2198" xr:uid="{CC785B1C-652F-4DBC-80B3-5102A7AB56A3}"/>
    <cellStyle name="_Row6_Quarterly Disclosure Information_2nd Quarter 09_0614" xfId="2199" xr:uid="{C17EA501-26D6-4983-9C56-FAEEB08DDEB6}"/>
    <cellStyle name="_Row6_Recon of prov dd 2" xfId="2200" xr:uid="{3D35453B-D438-4E3A-BFB6-C901D77DF722}"/>
    <cellStyle name="_Row6_Template-STDMonthlyReport4Conso v3" xfId="2201" xr:uid="{FE07A866-D906-4E7D-8F60-D9B805BD0DB9}"/>
    <cellStyle name="_Row6_Template-STDMonthlyReport4Conso v3 2" xfId="2202" xr:uid="{82267C63-9A62-4D75-92F1-4B41AE14D661}"/>
    <cellStyle name="_Row6_Template-STDMonthlyReport4Conso v3 2 2" xfId="2203" xr:uid="{58044EB8-D805-45D3-AD0E-56E1305D3336}"/>
    <cellStyle name="_Row6_Template-STDMonthlyReport4Conso v3 2 3" xfId="2204" xr:uid="{D74E13BB-E6D6-47BA-B0D0-60F41A280224}"/>
    <cellStyle name="_Row6_Template-STDMonthlyReport4Conso v3 3" xfId="2205" xr:uid="{E9D23C59-C3BD-4EA3-90EC-FF7AE800F3E6}"/>
    <cellStyle name="_Row6_Template-STDMonthlyReport4Conso v3 4" xfId="2206" xr:uid="{BF3DB2DE-55CD-4F89-9B81-455B2C1C1DF8}"/>
    <cellStyle name="_Row7" xfId="2207" xr:uid="{45DB6083-B202-4A63-8849-137ADEC7AD78}"/>
    <cellStyle name="_Row7 2" xfId="2208" xr:uid="{04297607-DD20-4245-BA80-5DCADD6524CA}"/>
    <cellStyle name="_Row7 2 2" xfId="2209" xr:uid="{CC4A8834-C3C9-4203-A5FA-F595196BDF04}"/>
    <cellStyle name="_Row7 2 3" xfId="2210" xr:uid="{CD7A9E99-2703-41FA-8861-D20EA3EB3E3F}"/>
    <cellStyle name="_Row7 3" xfId="2211" xr:uid="{C957AB1C-5AC9-452A-8EA4-EB01B81C5509}"/>
    <cellStyle name="_Row7 4" xfId="2212" xr:uid="{2535CF90-97FA-4766-9CB4-8B5536CEB67C}"/>
    <cellStyle name="_Row7_38.AdminRelated (M)" xfId="2213" xr:uid="{BDDCE64C-67B5-42BE-847C-826132F7F472}"/>
    <cellStyle name="_Row7_38.AdminRelated (M) 2" xfId="2214" xr:uid="{52AC3682-FEBF-4FA6-9F8C-C1DF1522FCFE}"/>
    <cellStyle name="_Row7_38.AdminRelated (M)_38.AdminRelated (M)" xfId="2215" xr:uid="{5C158DEF-B8C1-43A4-BD50-436D72BD92D4}"/>
    <cellStyle name="_Row7_38.AdminRelated (M)_38.AdminRelated (M) 2" xfId="2216" xr:uid="{C4F59859-2A9E-43F8-9A34-CDEE6A9A13E0}"/>
    <cellStyle name="_Row7_38.AdminRelated (M)_4.CEConso" xfId="2217" xr:uid="{1AF78503-82FF-4995-BC0F-A57B0930B4AF}"/>
    <cellStyle name="_Row7_38.AdminRelated (M)_4.CEConso 2" xfId="2218" xr:uid="{178C6353-B330-4240-AABF-AD16D18C9E1D}"/>
    <cellStyle name="_Row7_38.AdminRelated (M)_4.CEConso_Final 22.1.10" xfId="2219" xr:uid="{4E63CB4E-8265-4BB7-8D8A-1C2BC850A6E8}"/>
    <cellStyle name="_Row7_38.AdminRelated (M)_4.CEConso_Final 22.1.10 2" xfId="2220" xr:uid="{503DFF6D-1C97-48EF-956C-DF21BE1B277C}"/>
    <cellStyle name="_Row7_38.AdminRelated (M)_7.EBITDA" xfId="2221" xr:uid="{7C1298A3-35C0-4529-A735-ADBF3D073804}"/>
    <cellStyle name="_Row7_38.AdminRelated (M)_7.EBITDA 2" xfId="2222" xr:uid="{C0556114-8C3F-46F7-B585-D504C65E529B}"/>
    <cellStyle name="_Row7_38.AdminRelated (M)_8. Cash" xfId="2223" xr:uid="{5C82AF4E-F568-448A-B2EA-649DF3219A1A}"/>
    <cellStyle name="_Row7_38.AdminRelated (M)_8. Cash 2" xfId="2224" xr:uid="{057DBBFE-4035-43DE-9941-9DED2D907ADC}"/>
    <cellStyle name="_Row7_38.AdminRelated (M)_Interest Rate Risk" xfId="2225" xr:uid="{5DF6197D-105E-4FFD-A311-C73DAD92D5B5}"/>
    <cellStyle name="_Row7_38.AdminRelated (M)_Interest Rate Risk 2" xfId="2226" xr:uid="{7E0AD3E8-02B4-4F25-A77B-7E812307A855}"/>
    <cellStyle name="_Row7_38.AdminRelated (M)_PTT for cash flow Dec 09_mjing" xfId="2227" xr:uid="{0D614169-665B-4983-9B88-1BF036E00FDA}"/>
    <cellStyle name="_Row7_38.AdminRelated (M)_PTT for cash flow Dec 09_mjing 2" xfId="2228" xr:uid="{E240907B-1CB2-4495-87BE-7A81B9271CC1}"/>
    <cellStyle name="_Row7_38.AdminRelated (M)_PTT Reports_30.11.10" xfId="2229" xr:uid="{B1AC17C9-974C-40D4-A9F5-D5BABF9F693F}"/>
    <cellStyle name="_Row7_38.AdminRelated (M)_PTT Reports_30.11.10 2" xfId="2230" xr:uid="{28E00D30-DA78-469F-B59D-A09B69D242AA}"/>
    <cellStyle name="_Row7_38.AdminRelated (M)_Sheet1" xfId="2231" xr:uid="{4417BD1B-6931-4A91-87DD-C7E66D211240}"/>
    <cellStyle name="_Row7_38.AdminRelated (M)_Sheet1 2" xfId="2232" xr:uid="{17F94DF3-1366-42A5-BBC6-508B75C804F8}"/>
    <cellStyle name="_Row7_Cognis_Conso_Dec 06" xfId="2233" xr:uid="{60A01E21-60FB-405B-BE45-B48D0597B6F4}"/>
    <cellStyle name="_Row7_Cognis_Conso_Dec 06 2" xfId="2234" xr:uid="{3B36929A-0DC2-470F-9ACB-0578C9A17934}"/>
    <cellStyle name="_Row7_Cognis_Conso_Dec 06_38.AdminRelated (M)" xfId="2235" xr:uid="{886DC310-CF98-4756-92F8-52C419207A0D}"/>
    <cellStyle name="_Row7_Cognis_Conso_Dec 06_38.AdminRelated (M) 2" xfId="2236" xr:uid="{7B99BBAA-9BDD-4A2B-9BF2-8634F6D61302}"/>
    <cellStyle name="_Row7_Cognis_Conso_Dec 06_4.CEConso" xfId="2237" xr:uid="{E548BA7B-18C1-4DEC-A2EB-72430416BBE1}"/>
    <cellStyle name="_Row7_Cognis_Conso_Dec 06_4.CEConso 2" xfId="2238" xr:uid="{81960F17-5641-4F2F-B872-968B80BB33E0}"/>
    <cellStyle name="_Row7_Cognis_Conso_Dec 06_4.CEConso_Final 22.1.10" xfId="2239" xr:uid="{D37F9CDF-F401-4E9E-AEB2-18992ACD8ED0}"/>
    <cellStyle name="_Row7_Cognis_Conso_Dec 06_4.CEConso_Final 22.1.10 2" xfId="2240" xr:uid="{423CFC7C-8F31-4F61-87AA-23B0EB732B13}"/>
    <cellStyle name="_Row7_Cognis_Conso_Dec 06_7.EBITDA" xfId="2241" xr:uid="{17AE20BB-CE5B-4B0D-B135-44F8F991F7B6}"/>
    <cellStyle name="_Row7_Cognis_Conso_Dec 06_7.EBITDA 2" xfId="2242" xr:uid="{748AE1AF-555C-4955-8B3D-29477ABD77C2}"/>
    <cellStyle name="_Row7_Cognis_Conso_Dec 06_8. Cash" xfId="2243" xr:uid="{436665D9-BF1F-4743-A3A4-D386B81F3957}"/>
    <cellStyle name="_Row7_Cognis_Conso_Dec 06_8. Cash 2" xfId="2244" xr:uid="{6B6EC34D-F34A-4433-8641-B87B518E6010}"/>
    <cellStyle name="_Row7_Cognis_Conso_Dec 06_Interest Rate Risk" xfId="2245" xr:uid="{76883982-6FEF-4DB3-8AD4-C0EDA87BF8F1}"/>
    <cellStyle name="_Row7_Cognis_Conso_Dec 06_Interest Rate Risk 2" xfId="2246" xr:uid="{7669B0F1-3EF0-43D4-8699-B7EBC4FEFF2E}"/>
    <cellStyle name="_Row7_Cognis_Conso_Dec 06_PTT for cash flow Dec 09_mjing" xfId="2247" xr:uid="{46DBD5BA-E1CC-4CB0-957D-FC1A96AC8219}"/>
    <cellStyle name="_Row7_Cognis_Conso_Dec 06_PTT for cash flow Dec 09_mjing 2" xfId="2248" xr:uid="{FAA12E46-EB5D-443A-B349-4B5190090118}"/>
    <cellStyle name="_Row7_Cognis_Conso_Dec 06_PTT Reports_30.11.10" xfId="2249" xr:uid="{0F8FFE35-CC1A-4014-9D44-45BD3E0D574C}"/>
    <cellStyle name="_Row7_Cognis_Conso_Dec 06_PTT Reports_30.11.10 2" xfId="2250" xr:uid="{912D4946-E287-4962-8E81-28AF42F0723C}"/>
    <cellStyle name="_Row7_Cognis_Conso_Dec 06_Sheet1" xfId="2251" xr:uid="{9D590FB4-99CE-40BA-A1E5-E9B3DF6C9C37}"/>
    <cellStyle name="_Row7_Cognis_Conso_Dec 06_Sheet1 2" xfId="2252" xr:uid="{DC60AC3F-71F8-49DA-BF90-C08521A0EFF5}"/>
    <cellStyle name="_Row7_COM Consol BS and PL 31 Dec 2006_KSY" xfId="2253" xr:uid="{EC8027CD-AF0B-4AE8-B408-864E5B636838}"/>
    <cellStyle name="_Row7_COM Consol BS and PL 31 Dec 2006_KSY 2" xfId="2254" xr:uid="{BBD4D10B-018C-4AAD-9895-70E13C38BF3D}"/>
    <cellStyle name="_Row7_COM Consol BS and PL 31 Dec 2006_KSY 2 2" xfId="2255" xr:uid="{E2EBF2A1-D894-4B22-B122-A8A40A8A63DC}"/>
    <cellStyle name="_Row7_COM Consol BS and PL 31 Dec 2006_KSY 2 3" xfId="2256" xr:uid="{E87EC1F1-523B-48CF-84AC-FF3FA1BF9335}"/>
    <cellStyle name="_Row7_COM Consol BS and PL 31 Dec 2006_KSY 3" xfId="2257" xr:uid="{7422E429-7F7C-40F9-A85F-04EC7D1295D1}"/>
    <cellStyle name="_Row7_COM Consol BS and PL 31 Dec 2006_KSY 4" xfId="2258" xr:uid="{ACE9F516-EE39-45D6-BFF8-BD1038FCD046}"/>
    <cellStyle name="_Row7_Commitments Note" xfId="2259" xr:uid="{34CF85A4-54D0-4786-85A9-87CF3AB81664}"/>
    <cellStyle name="_Row7_Commitments Note 2" xfId="2260" xr:uid="{09198922-F683-43DF-81AB-E210AB8B30F4}"/>
    <cellStyle name="_Row7_Commitments Note 2 2" xfId="2261" xr:uid="{88FAEB3B-EB0C-44D2-A44A-D8451C3AC179}"/>
    <cellStyle name="_Row7_Commitments Note 2 3" xfId="2262" xr:uid="{259DAD6C-7DC8-45F6-BF3B-AB198D0D8BF5}"/>
    <cellStyle name="_Row7_Commitments Note 3" xfId="2263" xr:uid="{7651C2EC-0438-4A4B-892C-76A3B81901B9}"/>
    <cellStyle name="_Row7_Commitments Note 4" xfId="2264" xr:uid="{70E0901B-8A9A-40F1-A1A6-DC5D97F18D2F}"/>
    <cellStyle name="_Row7_Copy of PTT(amended by Janice on CFS)llatest1" xfId="2265" xr:uid="{3EFAA640-2887-4D22-9CFD-7C8F10E24646}"/>
    <cellStyle name="_Row7_Copy of PTT(amended by Janice on CFS)llatest1 2" xfId="2266" xr:uid="{F40FB9A6-D076-43AC-886E-D2E84B8096C6}"/>
    <cellStyle name="_Row7_Copy of PTT(amended by Janice on CFS)llatest1 2 2" xfId="2267" xr:uid="{EBFC9A02-D36E-48CE-9F8B-F0C49630AD62}"/>
    <cellStyle name="_Row7_Copy of PTT(amended by Janice on CFS)llatest1 2 3" xfId="2268" xr:uid="{4540A41D-0B7E-4D37-B53D-1584CD584A9C}"/>
    <cellStyle name="_Row7_Copy of PTT(amended by Janice on CFS)llatest1 3" xfId="2269" xr:uid="{4F3460A4-8985-4197-83CA-81DCD7AAFB99}"/>
    <cellStyle name="_Row7_Copy of PTT(amended by Janice on CFS)llatest1 4" xfId="2270" xr:uid="{8946369F-C92C-4CD7-9224-B272B93188D5}"/>
    <cellStyle name="_Row7_Copy of PTT(amended by Janice on CFS)llatest1_38.AdminRelated (M)" xfId="2271" xr:uid="{AC710E7C-239B-4366-A77F-0593C1928638}"/>
    <cellStyle name="_Row7_Copy of PTT(amended by Janice on CFS)llatest1_38.AdminRelated (M) 2" xfId="2272" xr:uid="{579C2D8A-633F-406B-BA05-655A5FD4A6E3}"/>
    <cellStyle name="_Row7_Copy of PTT(amended by Janice on CFS)llatest1_38.AdminRelated (M) 2 2" xfId="2273" xr:uid="{2F2281A7-F511-4E25-BCA6-2B432DF94032}"/>
    <cellStyle name="_Row7_Copy of PTT(amended by Janice on CFS)llatest1_38.AdminRelated (M) 2 3" xfId="2274" xr:uid="{7D9DF57C-55E9-4F26-A005-801F9DABD867}"/>
    <cellStyle name="_Row7_Copy of PTT(amended by Janice on CFS)llatest1_38.AdminRelated (M) 3" xfId="2275" xr:uid="{8DB2F515-C86E-4C8B-B8BC-021464C81105}"/>
    <cellStyle name="_Row7_Copy of PTT(amended by Janice on CFS)llatest1_38.AdminRelated (M) 4" xfId="2276" xr:uid="{32280774-2570-4ED9-BA99-55CB7876B363}"/>
    <cellStyle name="_Row7_Copy of PTT(amended by Janice on CFS)llatest1_38.AdminRelated (M)_1" xfId="2277" xr:uid="{8A71C567-F69A-4594-9BF3-8783FA76C351}"/>
    <cellStyle name="_Row7_Copy of PTT(amended by Janice on CFS)llatest1_38.AdminRelated (M)_1 2" xfId="2278" xr:uid="{2ED8E21D-DE96-4509-9E3E-F818DD852B00}"/>
    <cellStyle name="_Row7_Copy of PTT(amended by Janice on CFS)llatest1_38.AdminRelated (M)_1 2 2" xfId="2279" xr:uid="{E1E92D63-1388-484E-AB4D-A790AA7A7410}"/>
    <cellStyle name="_Row7_Copy of PTT(amended by Janice on CFS)llatest1_38.AdminRelated (M)_1 2 3" xfId="2280" xr:uid="{6518525F-AFBF-4945-B06E-7C14B54B0130}"/>
    <cellStyle name="_Row7_Copy of PTT(amended by Janice on CFS)llatest1_38.AdminRelated (M)_1 3" xfId="2281" xr:uid="{C4EA1337-7B14-426D-BA6C-47DE712DB283}"/>
    <cellStyle name="_Row7_Copy of PTT(amended by Janice on CFS)llatest1_38.AdminRelated (M)_1 4" xfId="2282" xr:uid="{88883163-32C6-4690-A6B4-1325ED866D91}"/>
    <cellStyle name="_Row7_Copy of PTT(amended by Janice on CFS)llatest1_38.AdminRelated (M)_PTT Reports_30.11.10" xfId="2283" xr:uid="{AAD9105A-4441-4990-84E2-D4BF1305935A}"/>
    <cellStyle name="_Row7_Copy of PTT(amended by Janice on CFS)llatest1_38.AdminRelated (M)_PTT Reports_30.11.10 2" xfId="2284" xr:uid="{3029EB6C-58D0-4884-8D3C-0AD08DF399FB}"/>
    <cellStyle name="_Row7_Copy of PTT(amended by Janice on CFS)llatest1_38.AdminRelated (M)_PTT Reports_30.11.10 2 2" xfId="2285" xr:uid="{4F499C48-4B4B-4181-8CE6-73F933583921}"/>
    <cellStyle name="_Row7_Copy of PTT(amended by Janice on CFS)llatest1_38.AdminRelated (M)_PTT Reports_30.11.10 2 3" xfId="2286" xr:uid="{BC476C83-EA3E-4E39-81E2-75F2CC04E279}"/>
    <cellStyle name="_Row7_Copy of PTT(amended by Janice on CFS)llatest1_38.AdminRelated (M)_PTT Reports_30.11.10 3" xfId="2287" xr:uid="{974BA26A-2594-4414-88C2-BC410B9A8ED7}"/>
    <cellStyle name="_Row7_Copy of PTT(amended by Janice on CFS)llatest1_38.AdminRelated (M)_PTT Reports_30.11.10 4" xfId="2288" xr:uid="{193BF803-86A4-41B7-807E-983B746B0448}"/>
    <cellStyle name="_Row7_Copy of PTT(amended by Janice on CFS)llatest1_38.AdminRelated (M)_Sheet1" xfId="2289" xr:uid="{24A4572A-31A2-430D-ABDF-C0A3A6150316}"/>
    <cellStyle name="_Row7_Copy of PTT(amended by Janice on CFS)llatest1_38.AdminRelated (M)_Sheet1 2" xfId="2290" xr:uid="{8DE1B0E1-96EF-48FC-8E09-089B77F31C6A}"/>
    <cellStyle name="_Row7_Copy of PTT(amended by Janice on CFS)llatest1_38.AdminRelated (M)_Sheet1 2 2" xfId="2291" xr:uid="{C03B838A-BF03-4CD0-BD1E-393E3C13C569}"/>
    <cellStyle name="_Row7_Copy of PTT(amended by Janice on CFS)llatest1_38.AdminRelated (M)_Sheet1 2 3" xfId="2292" xr:uid="{9A4FDF51-A511-40FA-B076-FE5F10BE663E}"/>
    <cellStyle name="_Row7_Copy of PTT(amended by Janice on CFS)llatest1_38.AdminRelated (M)_Sheet1 3" xfId="2293" xr:uid="{33096A41-656A-4B93-A4FD-5D4EA1E9D8FC}"/>
    <cellStyle name="_Row7_Copy of PTT(amended by Janice on CFS)llatest1_38.AdminRelated (M)_Sheet1 4" xfId="2294" xr:uid="{38980928-8E5F-424E-A7F6-B4C71C1E6E43}"/>
    <cellStyle name="_Row7_Copy of PTT(amended by Janice on CFS)llatest1_4.CEConso" xfId="2295" xr:uid="{84FF06D3-BD2B-40A8-9046-C76DDD81BE38}"/>
    <cellStyle name="_Row7_Copy of PTT(amended by Janice on CFS)llatest1_4.CEConso 2" xfId="2296" xr:uid="{279A5E09-4191-4F03-B419-40563BA138EC}"/>
    <cellStyle name="_Row7_Copy of PTT(amended by Janice on CFS)llatest1_4.CEConso 2 2" xfId="2297" xr:uid="{A3F801F6-870D-4281-A274-967F97EB120A}"/>
    <cellStyle name="_Row7_Copy of PTT(amended by Janice on CFS)llatest1_4.CEConso 2 3" xfId="2298" xr:uid="{2021746B-A209-447F-B656-235CBA45F1EE}"/>
    <cellStyle name="_Row7_Copy of PTT(amended by Janice on CFS)llatest1_4.CEConso 3" xfId="2299" xr:uid="{129B1093-6B42-4390-BE69-D3EB0604227F}"/>
    <cellStyle name="_Row7_Copy of PTT(amended by Janice on CFS)llatest1_4.CEConso 4" xfId="2300" xr:uid="{89416618-F4EF-4E2D-B295-941A39DBF918}"/>
    <cellStyle name="_Row7_Copy of PTT(amended by Janice on CFS)llatest1_4.CEConso_4.CEConso_Final" xfId="2301" xr:uid="{B5F30E65-57EA-424D-BB26-5834560A095F}"/>
    <cellStyle name="_Row7_Copy of PTT(amended by Janice on CFS)llatest1_4.CEConso_4.CEConso_Final 2" xfId="2302" xr:uid="{3E8C7C6D-4DCD-4CAF-81D2-AA056C8450D6}"/>
    <cellStyle name="_Row7_Copy of PTT(amended by Janice on CFS)llatest1_4.CEConso_4.CEConso_Final 2 2" xfId="2303" xr:uid="{AF1E1045-4BC3-46ED-AA10-B38E96888B0F}"/>
    <cellStyle name="_Row7_Copy of PTT(amended by Janice on CFS)llatest1_4.CEConso_4.CEConso_Final 2 3" xfId="2304" xr:uid="{108DECF1-A62E-463F-AD99-0EBA133AA9EE}"/>
    <cellStyle name="_Row7_Copy of PTT(amended by Janice on CFS)llatest1_4.CEConso_4.CEConso_Final 3" xfId="2305" xr:uid="{2A1F1B1F-A1B9-4B6D-81F5-FA63AAA6FABF}"/>
    <cellStyle name="_Row7_Copy of PTT(amended by Janice on CFS)llatest1_4.CEConso_4.CEConso_Final 4" xfId="2306" xr:uid="{23FBD9C1-A3F1-4A2A-9C78-AEC1B19D99CB}"/>
    <cellStyle name="_Row7_Copy of PTT(amended by Janice on CFS)llatest1_4.CEConso_Final" xfId="2307" xr:uid="{A7B55669-1558-47CC-A98D-A06364F26AAE}"/>
    <cellStyle name="_Row7_Copy of PTT(amended by Janice on CFS)llatest1_4.CEConso_Final 2" xfId="2308" xr:uid="{DBC64888-677A-457E-9501-1655AB1C1BC8}"/>
    <cellStyle name="_Row7_Copy of PTT(amended by Janice on CFS)llatest1_4.CEConso_Final 2 2" xfId="2309" xr:uid="{2DDA59FF-F7EA-45B0-BCD6-BE755BF446D1}"/>
    <cellStyle name="_Row7_Copy of PTT(amended by Janice on CFS)llatest1_4.CEConso_Final 2 3" xfId="2310" xr:uid="{4D402E85-6BD2-444E-98E9-8C60786E1ECE}"/>
    <cellStyle name="_Row7_Copy of PTT(amended by Janice on CFS)llatest1_4.CEConso_Final 22.1.10" xfId="2311" xr:uid="{31645939-2E0C-4107-9DBE-E2B945CEA2A9}"/>
    <cellStyle name="_Row7_Copy of PTT(amended by Janice on CFS)llatest1_4.CEConso_Final 22.1.10 2" xfId="2312" xr:uid="{7DDB8D1D-8F77-4292-873B-AE4D51A1B3EA}"/>
    <cellStyle name="_Row7_Copy of PTT(amended by Janice on CFS)llatest1_4.CEConso_Final 22.1.10 2 2" xfId="2313" xr:uid="{5C50D966-A215-4A85-B87C-127FCDEE0C06}"/>
    <cellStyle name="_Row7_Copy of PTT(amended by Janice on CFS)llatest1_4.CEConso_Final 22.1.10 2 3" xfId="2314" xr:uid="{B988813A-0760-45F6-8B97-0CE82F68C245}"/>
    <cellStyle name="_Row7_Copy of PTT(amended by Janice on CFS)llatest1_4.CEConso_Final 22.1.10 3" xfId="2315" xr:uid="{52CC93FF-FD17-4817-A17A-4A1464992954}"/>
    <cellStyle name="_Row7_Copy of PTT(amended by Janice on CFS)llatest1_4.CEConso_Final 22.1.10 4" xfId="2316" xr:uid="{522ACCAE-B0FF-47E8-B38C-37D6180235D0}"/>
    <cellStyle name="_Row7_Copy of PTT(amended by Janice on CFS)llatest1_4.CEConso_Final 22.1.10_PTT Reports_30.11.10" xfId="2317" xr:uid="{DF767CAF-9F92-462D-A84A-DADF6D8ECCB6}"/>
    <cellStyle name="_Row7_Copy of PTT(amended by Janice on CFS)llatest1_4.CEConso_Final 22.1.10_PTT Reports_30.11.10 2" xfId="2318" xr:uid="{394751EF-99E0-421C-8737-614CAC06FBA0}"/>
    <cellStyle name="_Row7_Copy of PTT(amended by Janice on CFS)llatest1_4.CEConso_Final 22.1.10_PTT Reports_30.11.10 2 2" xfId="2319" xr:uid="{FF772A48-13A1-4757-AC22-4BB4AD2F2AA2}"/>
    <cellStyle name="_Row7_Copy of PTT(amended by Janice on CFS)llatest1_4.CEConso_Final 22.1.10_PTT Reports_30.11.10 2 3" xfId="2320" xr:uid="{35F7DBB7-AC05-456D-87E6-4714B77C89A4}"/>
    <cellStyle name="_Row7_Copy of PTT(amended by Janice on CFS)llatest1_4.CEConso_Final 22.1.10_PTT Reports_30.11.10 3" xfId="2321" xr:uid="{55FF56D7-9807-4B0D-99AD-A5F76F34A955}"/>
    <cellStyle name="_Row7_Copy of PTT(amended by Janice on CFS)llatest1_4.CEConso_Final 22.1.10_PTT Reports_30.11.10 4" xfId="2322" xr:uid="{7413A277-03A6-4F16-ADB6-7628F2E45FB2}"/>
    <cellStyle name="_Row7_Copy of PTT(amended by Janice on CFS)llatest1_4.CEConso_Final 3" xfId="2323" xr:uid="{4FB1F5B6-82B8-4516-B5BF-E9A9CA5C75C1}"/>
    <cellStyle name="_Row7_Copy of PTT(amended by Janice on CFS)llatest1_4.CEConso_Final 4" xfId="2324" xr:uid="{5DD99A30-D0C4-43AE-9AFF-0901898B54B5}"/>
    <cellStyle name="_Row7_Copy of PTT(amended by Janice on CFS)llatest1_4.CEConso_Final 5" xfId="2325" xr:uid="{137DA31C-F65D-4621-B17A-2C49C62876DC}"/>
    <cellStyle name="_Row7_Copy of PTT(amended by Janice on CFS)llatest1_4.CEConso_Sheet1" xfId="2326" xr:uid="{35FF6896-AB6E-410A-B28F-CF35AF50ADD1}"/>
    <cellStyle name="_Row7_Copy of PTT(amended by Janice on CFS)llatest1_4.CEConso_Sheet1 2" xfId="2327" xr:uid="{EA5E9C0C-15CD-41B2-8837-61F6772554A7}"/>
    <cellStyle name="_Row7_Copy of PTT(amended by Janice on CFS)llatest1_4.CEConso_Sheet1 2 2" xfId="2328" xr:uid="{AA0AB727-0559-4393-B4A5-3D059CAF14F9}"/>
    <cellStyle name="_Row7_Copy of PTT(amended by Janice on CFS)llatest1_4.CEConso_Sheet1 2 3" xfId="2329" xr:uid="{4B45E7D9-B04C-41EC-B2B7-01C348251A8F}"/>
    <cellStyle name="_Row7_Copy of PTT(amended by Janice on CFS)llatest1_4.CEConso_Sheet1 3" xfId="2330" xr:uid="{FD4F2FBB-B955-4CD1-B5A5-5402E89DBB6C}"/>
    <cellStyle name="_Row7_Copy of PTT(amended by Janice on CFS)llatest1_4.CEConso_Sheet1 4" xfId="2331" xr:uid="{96AAF33E-421A-43AF-AC45-521B363BDB40}"/>
    <cellStyle name="_Row7_Copy of PTT(amended by Janice on CFS)llatest1_7.EBITDA" xfId="2332" xr:uid="{2EA0E807-8794-4822-887F-0B50426B6C90}"/>
    <cellStyle name="_Row7_Copy of PTT(amended by Janice on CFS)llatest1_7.EBITDA 2" xfId="2333" xr:uid="{4297CE1D-9C89-4852-847E-C99769065BE3}"/>
    <cellStyle name="_Row7_Copy of PTT(amended by Janice on CFS)llatest1_7.EBITDA 2 2" xfId="2334" xr:uid="{2064F226-39EE-4536-8970-AD7D2EDDA215}"/>
    <cellStyle name="_Row7_Copy of PTT(amended by Janice on CFS)llatest1_7.EBITDA 2 3" xfId="2335" xr:uid="{44A63E27-0E04-4539-894B-35FF2780327D}"/>
    <cellStyle name="_Row7_Copy of PTT(amended by Janice on CFS)llatest1_7.EBITDA 3" xfId="2336" xr:uid="{F74F474B-8946-4DCE-9829-1500CB3E39D9}"/>
    <cellStyle name="_Row7_Copy of PTT(amended by Janice on CFS)llatest1_7.EBITDA 4" xfId="2337" xr:uid="{E0F136FF-D0D0-49D2-8FAE-3879C6796BEB}"/>
    <cellStyle name="_Row7_Copy of PTT(amended by Janice on CFS)llatest1_7.EBITDA_PTT Reports_30.11.10" xfId="2338" xr:uid="{D0989EEB-2889-460C-8E82-1FC796767326}"/>
    <cellStyle name="_Row7_Copy of PTT(amended by Janice on CFS)llatest1_7.EBITDA_PTT Reports_30.11.10 2" xfId="2339" xr:uid="{FCF34866-AC06-480A-A106-6D861C8227B0}"/>
    <cellStyle name="_Row7_Copy of PTT(amended by Janice on CFS)llatest1_7.EBITDA_PTT Reports_30.11.10 2 2" xfId="2340" xr:uid="{9FCFA926-DDE2-4AB2-A95C-48F588303119}"/>
    <cellStyle name="_Row7_Copy of PTT(amended by Janice on CFS)llatest1_7.EBITDA_PTT Reports_30.11.10 2 3" xfId="2341" xr:uid="{08226EAC-D060-4248-8253-E10D877A428B}"/>
    <cellStyle name="_Row7_Copy of PTT(amended by Janice on CFS)llatest1_7.EBITDA_PTT Reports_30.11.10 3" xfId="2342" xr:uid="{079592E9-56E0-4691-87ED-3BD4475AFB1D}"/>
    <cellStyle name="_Row7_Copy of PTT(amended by Janice on CFS)llatest1_7.EBITDA_PTT Reports_30.11.10 4" xfId="2343" xr:uid="{4A4D6354-9170-4FA5-B527-AAB59CA5EC7F}"/>
    <cellStyle name="_Row7_Copy of PTT(amended by Janice on CFS)llatest1_7.EBITDA_Sheet1" xfId="2344" xr:uid="{D674593F-E3B9-467A-87D9-2801E19AF760}"/>
    <cellStyle name="_Row7_Copy of PTT(amended by Janice on CFS)llatest1_7.EBITDA_Sheet1 2" xfId="2345" xr:uid="{A5D8A59B-CC5F-48E4-9C0C-41613E87C863}"/>
    <cellStyle name="_Row7_Copy of PTT(amended by Janice on CFS)llatest1_7.EBITDA_Sheet1 2 2" xfId="2346" xr:uid="{B6B710B7-139F-4665-BAD4-1919CD5E3643}"/>
    <cellStyle name="_Row7_Copy of PTT(amended by Janice on CFS)llatest1_7.EBITDA_Sheet1 2 3" xfId="2347" xr:uid="{AA586FA5-D417-42B8-A8B6-1F64B70F95A2}"/>
    <cellStyle name="_Row7_Copy of PTT(amended by Janice on CFS)llatest1_7.EBITDA_Sheet1 3" xfId="2348" xr:uid="{78FFADE3-D95B-4EB9-A2D2-6CA691DC15F5}"/>
    <cellStyle name="_Row7_Copy of PTT(amended by Janice on CFS)llatest1_7.EBITDA_Sheet1 4" xfId="2349" xr:uid="{7206B661-F9BC-431E-844D-1E7BF0F1672D}"/>
    <cellStyle name="_Row7_Copy of PTT(amended by Janice on CFS)llatest1_PTT for cash flow Dec 09_mjing" xfId="2350" xr:uid="{C75467E8-8E04-49D9-AD5A-015F9607723C}"/>
    <cellStyle name="_Row7_Copy of PTT(amended by Janice on CFS)llatest1_PTT for cash flow Dec 09_mjing 2" xfId="2351" xr:uid="{0CBDFD69-052C-4BB4-8BE9-95026D785901}"/>
    <cellStyle name="_Row7_Copy of PTT(amended by Janice on CFS)llatest1_PTT for cash flow Dec 09_mjing 2 2" xfId="2352" xr:uid="{E7F340BE-813A-4CB4-A6E3-A5E796D27982}"/>
    <cellStyle name="_Row7_Copy of PTT(amended by Janice on CFS)llatest1_PTT for cash flow Dec 09_mjing 2 3" xfId="2353" xr:uid="{B4DB3F49-FB2D-4F24-8894-321E68002EF3}"/>
    <cellStyle name="_Row7_Copy of PTT(amended by Janice on CFS)llatest1_PTT for cash flow Dec 09_mjing 3" xfId="2354" xr:uid="{8F80940F-D653-4208-A245-40C58A866B39}"/>
    <cellStyle name="_Row7_Copy of PTT(amended by Janice on CFS)llatest1_PTT for cash flow Dec 09_mjing 4" xfId="2355" xr:uid="{DCD88411-7001-4ADE-A7A3-96092F1F629F}"/>
    <cellStyle name="_Row7_Copy of PTT(amended by Janice on CFS)llatest1_PTT for cash flow Dec 09_mjing_PTT Reports_30.11.10" xfId="2356" xr:uid="{BDB19BD3-0727-49B0-ACC2-F8DA8A06E210}"/>
    <cellStyle name="_Row7_Copy of PTT(amended by Janice on CFS)llatest1_PTT for cash flow Dec 09_mjing_PTT Reports_30.11.10 2" xfId="2357" xr:uid="{6E0439F4-A752-459F-87C8-32FC3D3C6403}"/>
    <cellStyle name="_Row7_Copy of PTT(amended by Janice on CFS)llatest1_PTT for cash flow Dec 09_mjing_PTT Reports_30.11.10 2 2" xfId="2358" xr:uid="{4F54FE3E-226A-4681-AF47-1B7BDF786657}"/>
    <cellStyle name="_Row7_Copy of PTT(amended by Janice on CFS)llatest1_PTT for cash flow Dec 09_mjing_PTT Reports_30.11.10 2 3" xfId="2359" xr:uid="{62D0DD71-EFF5-4CD1-9EF0-73039E7F31B6}"/>
    <cellStyle name="_Row7_Copy of PTT(amended by Janice on CFS)llatest1_PTT for cash flow Dec 09_mjing_PTT Reports_30.11.10 3" xfId="2360" xr:uid="{C326C1CF-CAF6-4525-8D93-1DC389038F45}"/>
    <cellStyle name="_Row7_Copy of PTT(amended by Janice on CFS)llatest1_PTT for cash flow Dec 09_mjing_PTT Reports_30.11.10 4" xfId="2361" xr:uid="{A8F67F29-4315-49A7-A99E-7662B30D7A2A}"/>
    <cellStyle name="_Row7_Copy of PTT(amended by Janice on CFS)llatest1_PTT for cash flow Dec 09_mjing_Sheet1" xfId="2362" xr:uid="{C7395D2C-D7D6-4F14-9504-11E32E6898B8}"/>
    <cellStyle name="_Row7_Copy of PTT(amended by Janice on CFS)llatest1_PTT for cash flow Dec 09_mjing_Sheet1 2" xfId="2363" xr:uid="{E464CD04-C578-4DE4-8284-AE7C35504307}"/>
    <cellStyle name="_Row7_Copy of PTT(amended by Janice on CFS)llatest1_PTT for cash flow Dec 09_mjing_Sheet1 2 2" xfId="2364" xr:uid="{8E918990-0700-4966-8DCD-68B812F73834}"/>
    <cellStyle name="_Row7_Copy of PTT(amended by Janice on CFS)llatest1_PTT for cash flow Dec 09_mjing_Sheet1 2 3" xfId="2365" xr:uid="{567DDC6D-9142-421E-9FF7-5CE9AD63B302}"/>
    <cellStyle name="_Row7_Copy of PTT(amended by Janice on CFS)llatest1_PTT for cash flow Dec 09_mjing_Sheet1 3" xfId="2366" xr:uid="{B405FE1E-B640-41B2-BCA4-E1C7A0B4C735}"/>
    <cellStyle name="_Row7_Copy of PTT(amended by Janice on CFS)llatest1_PTT for cash flow Dec 09_mjing_Sheet1 4" xfId="2367" xr:uid="{06EB4FCF-1986-4E45-99D4-B6FB02C91B51}"/>
    <cellStyle name="_Row7_Copy of PTT(amended by Janice on CFS)llatest1_PTT Reports_30.11.10" xfId="2368" xr:uid="{8089A663-538C-442A-95FA-E701BB61D8A4}"/>
    <cellStyle name="_Row7_Copy of PTT(amended by Janice on CFS)llatest1_PTT Reports_30.11.10 2" xfId="2369" xr:uid="{ED48824A-095C-468B-9BDE-568B0223A58E}"/>
    <cellStyle name="_Row7_Copy of PTT(amended by Janice on CFS)llatest1_PTT Reports_30.11.10 2 2" xfId="2370" xr:uid="{0897BF82-B6C9-4A4F-A58E-2A58DFBE5E97}"/>
    <cellStyle name="_Row7_Copy of PTT(amended by Janice on CFS)llatest1_PTT Reports_30.11.10 2 3" xfId="2371" xr:uid="{D9C3675C-FBEA-4CD4-AF92-5A0B2E81A833}"/>
    <cellStyle name="_Row7_Copy of PTT(amended by Janice on CFS)llatest1_PTT Reports_30.11.10 3" xfId="2372" xr:uid="{D18AF698-3BA2-4D82-BB67-D78F7BD1BE1B}"/>
    <cellStyle name="_Row7_Copy of PTT(amended by Janice on CFS)llatest1_PTT Reports_30.11.10 4" xfId="2373" xr:uid="{C71E7CB3-2AB3-4DE4-8BB5-2F5BFAADAF79}"/>
    <cellStyle name="_Row7_Deferred Tax 31.12.2008" xfId="2374" xr:uid="{8D1F1219-833D-42A4-ADD1-97EA8D85CF75}"/>
    <cellStyle name="_Row7_Deferred Tax 31.12.2008 2" xfId="2375" xr:uid="{6312B076-FF1E-4BFD-AD1F-5E8F91C0E687}"/>
    <cellStyle name="_Row7_Deferred Tax 31.12.2008 2 2" xfId="2376" xr:uid="{E8003FFD-FC64-4437-8A37-A36872B13510}"/>
    <cellStyle name="_Row7_Deferred Tax 31.12.2008 2 3" xfId="2377" xr:uid="{C5F9BB3E-B8C2-4F75-81BF-95A67209C0A7}"/>
    <cellStyle name="_Row7_Deferred Tax 31.12.2008 3" xfId="2378" xr:uid="{AD70ACD3-F11D-4307-AEFD-1A967C3050BF}"/>
    <cellStyle name="_Row7_Deferred Tax 31.12.2008 4" xfId="2379" xr:uid="{A79FEA59-E168-4228-B432-9856AD7BC41F}"/>
    <cellStyle name="_Row7_Deferred Tax Note_July 2009" xfId="2380" xr:uid="{CD42656A-3BCA-4198-84B2-C7CECC428D9E}"/>
    <cellStyle name="_Row7_Deferred Tax Note_July 2009 2" xfId="2381" xr:uid="{D0427151-E791-47B9-926C-C53ED4F4033D}"/>
    <cellStyle name="_Row7_Deferred Tax Note_July 2009_7.EBITDA" xfId="2382" xr:uid="{B561260F-8842-4A0F-8F02-36F07CC75314}"/>
    <cellStyle name="_Row7_Deferred Tax Note_July 2009_7.EBITDA 2" xfId="2383" xr:uid="{46256BDD-45A4-42BC-9A8A-54448D83DBEF}"/>
    <cellStyle name="_Row7_Deferred Tax Note_July 2009_8. Cash" xfId="2384" xr:uid="{C8E341E7-9881-4486-9993-0BC0F2C42925}"/>
    <cellStyle name="_Row7_Deferred Tax Note_July 2009_8. Cash 2" xfId="2385" xr:uid="{A76C3202-96C4-426B-ABBE-ADF68CE60E99}"/>
    <cellStyle name="_Row7_Deferred Tax Note_July 2009_Interest Rate Risk" xfId="2386" xr:uid="{DE9B8D6F-1C49-4BEE-AAA7-6364AADA843D}"/>
    <cellStyle name="_Row7_Deferred Tax Note_July 2009_Interest Rate Risk 2" xfId="2387" xr:uid="{B1F9C709-0879-4FEE-A856-B0332F4355F7}"/>
    <cellStyle name="_Row7_Deferred Tax Note_July 2009_PTT for cash flow Dec 09_mjing" xfId="2388" xr:uid="{6A0B8E97-C54B-43A5-8DE9-382FECE0EC7E}"/>
    <cellStyle name="_Row7_Deferred Tax Note_July 2009_PTT for cash flow Dec 09_mjing 2" xfId="2389" xr:uid="{21CE56E4-CB07-472A-8BCA-CA30472D3DA2}"/>
    <cellStyle name="_Row7_Deferred Tax Note_July 2009_PTT Reports_30.11.10" xfId="2390" xr:uid="{FEA4EE10-61F7-4FD7-B1B4-E5E3CAB99BB6}"/>
    <cellStyle name="_Row7_Deferred Tax Note_July 2009_PTT Reports_30.11.10 2" xfId="2391" xr:uid="{3A843FFD-032D-4CF3-8815-1023C2FE562B}"/>
    <cellStyle name="_Row7_Deferred Tax Note_July 2009_Sheet1" xfId="2392" xr:uid="{F52DF6D9-7718-419C-B435-0B337398051C}"/>
    <cellStyle name="_Row7_Deferred Tax Note_July 2009_Sheet1 2" xfId="2393" xr:uid="{40FAB919-80FC-4DC4-A17A-C2A002AD5D59}"/>
    <cellStyle name="_Row7_Deferred Tax Template" xfId="2394" xr:uid="{95F2EE5D-658B-4220-B97E-78C16CBB7708}"/>
    <cellStyle name="_Row7_Deferred Tax Template 2" xfId="2395" xr:uid="{205C3A33-0D34-474D-AA9D-6A3EFDD9B195}"/>
    <cellStyle name="_Row7_Deferred Tax Template_38.AdminRelated (M)" xfId="2396" xr:uid="{459B4CEE-4B1F-421B-BFF9-1CDAA9C3A1EA}"/>
    <cellStyle name="_Row7_Deferred Tax Template_38.AdminRelated (M) 2" xfId="2397" xr:uid="{6A002505-F8F4-481A-8BC9-8B62C9B673F1}"/>
    <cellStyle name="_Row7_Deferred Tax Template_4.CEConso" xfId="2398" xr:uid="{6E0059B9-A047-4CAD-873E-6CBC50FB8D9B}"/>
    <cellStyle name="_Row7_Deferred Tax Template_4.CEConso 2" xfId="2399" xr:uid="{3F0729C8-28D1-4157-8F83-4D9F731E20D9}"/>
    <cellStyle name="_Row7_Deferred Tax Template_4.CEConso_Final 22.1.10" xfId="2400" xr:uid="{C8657EF3-BCC3-4AC6-8279-C2C21999ADC0}"/>
    <cellStyle name="_Row7_Deferred Tax Template_4.CEConso_Final 22.1.10 2" xfId="2401" xr:uid="{E2F5683F-ACF2-47D9-B7C8-21A5097E0102}"/>
    <cellStyle name="_Row7_Deferred Tax Template_7.EBITDA" xfId="2402" xr:uid="{FE66AFB7-90D8-4189-ABF1-3BAA391D2D11}"/>
    <cellStyle name="_Row7_Deferred Tax Template_7.EBITDA 2" xfId="2403" xr:uid="{B099734F-ED0C-4E5A-9933-B909C1371E75}"/>
    <cellStyle name="_Row7_Deferred Tax Template_8. Cash" xfId="2404" xr:uid="{02A12943-9F5F-42BF-88A0-EBD2A21AC283}"/>
    <cellStyle name="_Row7_Deferred Tax Template_8. Cash 2" xfId="2405" xr:uid="{1C9F698C-6B72-46CA-B283-C07C7EEB8F46}"/>
    <cellStyle name="_Row7_Deferred Tax Template_Interest Rate Risk" xfId="2406" xr:uid="{5DAA3D12-C1EA-4ABA-89DF-C3D32488FA6B}"/>
    <cellStyle name="_Row7_Deferred Tax Template_Interest Rate Risk 2" xfId="2407" xr:uid="{9FFDDE2A-1ED8-45B0-A1CB-42091902E14B}"/>
    <cellStyle name="_Row7_Deferred Tax Template_PTT for cash flow Dec 09_mjing" xfId="2408" xr:uid="{32D50537-57D3-4C57-9453-87728A0BE066}"/>
    <cellStyle name="_Row7_Deferred Tax Template_PTT for cash flow Dec 09_mjing 2" xfId="2409" xr:uid="{720F7E95-225D-4C4B-A4F2-2BAF45108E63}"/>
    <cellStyle name="_Row7_Deferred Tax Template_PTT Reports_30.11.10" xfId="2410" xr:uid="{81BB9DD0-1F4E-4599-A729-67BB47D79E8F}"/>
    <cellStyle name="_Row7_Deferred Tax Template_PTT Reports_30.11.10 2" xfId="2411" xr:uid="{9316BFD4-5A5F-4C06-9A86-6D8B4E350F65}"/>
    <cellStyle name="_Row7_Deferred Tax Template_Sheet1" xfId="2412" xr:uid="{9D59B5A1-C9A8-4CB8-888F-705800735547}"/>
    <cellStyle name="_Row7_Deferred Tax Template_Sheet1 2" xfId="2413" xr:uid="{6199BA23-E5A2-4774-953D-B12CE2FC1E5A}"/>
    <cellStyle name="_Row7_Payable to GC" xfId="2414" xr:uid="{E231FED1-A8CD-46CA-8F4B-DFBB894748E5}"/>
    <cellStyle name="_Row7_Payable to GC 2" xfId="2415" xr:uid="{B8C4F1FD-F557-40B0-9565-3D202FA4BA7F}"/>
    <cellStyle name="_Row7_Quarterly Disclosure Information_2nd Quarter 09_0614" xfId="2416" xr:uid="{0B254DD6-0A82-4E06-B289-C17B84240250}"/>
    <cellStyle name="_Row7_Quarterly Disclosure Information_2nd Quarter 09_0614 2" xfId="2417" xr:uid="{B6A814B8-FCC7-4A7F-A5D7-B2AB59ABE08E}"/>
    <cellStyle name="_Row7_Recon of prov dd 2" xfId="2418" xr:uid="{7FB3718A-C2C6-4171-B086-518118D57022}"/>
    <cellStyle name="_Row7_Recon of prov dd 2 2" xfId="2419" xr:uid="{5B63DD33-1A1D-4CA6-BC6F-5D9BDE4948A1}"/>
    <cellStyle name="_Row7_Template-STDMonthlyReport4Conso v3" xfId="2420" xr:uid="{DE861AE7-38EE-4750-9743-1AEA2EA74D2E}"/>
    <cellStyle name="_Row7_Template-STDMonthlyReport4Conso v3 2" xfId="2421" xr:uid="{BA6E76AD-B946-4791-A5CA-A8DD0CDA6B6A}"/>
    <cellStyle name="_Row7_Template-STDMonthlyReport4Conso v3 2 2" xfId="2422" xr:uid="{23B70C60-594C-4FAE-BD5D-655A34CA779F}"/>
    <cellStyle name="_Row7_Template-STDMonthlyReport4Conso v3 2 3" xfId="2423" xr:uid="{1985001C-62E8-4C73-9E23-90B590FEA65A}"/>
    <cellStyle name="_Row7_Template-STDMonthlyReport4Conso v3 3" xfId="2424" xr:uid="{04B2B165-1B98-4373-A2A4-D8F88A302155}"/>
    <cellStyle name="_Row7_Template-STDMonthlyReport4Conso v3 4" xfId="2425" xr:uid="{1C3142B2-CAE7-4BE8-9162-4C9E5514B9DF}"/>
    <cellStyle name="20% - Accent1 2" xfId="2426" xr:uid="{56598725-D925-4021-90C1-A3792D1D4D83}"/>
    <cellStyle name="20% - Accent1 2 2" xfId="2427" xr:uid="{12F4B619-D80E-492F-AA02-DF37C6B2716A}"/>
    <cellStyle name="20% - Accent1 2 2 2" xfId="2428" xr:uid="{36D3D7CE-1426-4EAA-B90E-60B0BEE3E394}"/>
    <cellStyle name="20% - Accent1 2 3" xfId="2429" xr:uid="{31CE53DF-B266-4148-8B35-E63CF71A245C}"/>
    <cellStyle name="20% - Accent1 2 4" xfId="2430" xr:uid="{56810E17-ACF4-4EB1-97D0-F3AE8B9D753C}"/>
    <cellStyle name="20% - Accent2 2" xfId="2431" xr:uid="{8C1367E4-9F53-49DB-B475-E6339C2F9A1A}"/>
    <cellStyle name="20% - Accent2 2 2" xfId="2432" xr:uid="{5A52707A-3BCE-41F9-8CF9-4BB038BB2534}"/>
    <cellStyle name="20% - Accent2 2 2 2" xfId="2433" xr:uid="{B0262ACC-9254-4024-8042-973677540F38}"/>
    <cellStyle name="20% - Accent2 2 3" xfId="2434" xr:uid="{E8C4152F-7F0E-4798-87E2-DDDF3D8CBE76}"/>
    <cellStyle name="20% - Accent2 2 4" xfId="2435" xr:uid="{0D0EF70C-A99A-4868-B026-2BDB2A62B4F3}"/>
    <cellStyle name="20% - Accent3 2" xfId="2436" xr:uid="{5BEA9FD0-4C1E-441E-B5FA-5A2ECEC36016}"/>
    <cellStyle name="20% - Accent3 2 2" xfId="2437" xr:uid="{EAF2AC92-ED8B-44B2-986F-232A3CE5739A}"/>
    <cellStyle name="20% - Accent3 2 2 2" xfId="2438" xr:uid="{1FA01A79-7A7C-4149-82F0-C4393A9E83C9}"/>
    <cellStyle name="20% - Accent3 2 3" xfId="2439" xr:uid="{8B34B8F3-00D7-404F-89B9-863F300FACC8}"/>
    <cellStyle name="20% - Accent3 2 4" xfId="2440" xr:uid="{34A48C5D-1A8F-49F6-BD47-B4C5CC26C028}"/>
    <cellStyle name="20% - Accent4 2" xfId="2441" xr:uid="{2DEBA1C8-498B-45CD-994C-ECFCD776D2FC}"/>
    <cellStyle name="20% - Accent4 2 2" xfId="2442" xr:uid="{FD7EECE5-EFCF-42AB-B832-1B32C77A0393}"/>
    <cellStyle name="20% - Accent4 2 2 2" xfId="2443" xr:uid="{093A71F4-5F11-480C-8068-6BDC22A813DD}"/>
    <cellStyle name="20% - Accent4 2 3" xfId="2444" xr:uid="{2D20EC20-B3A8-415E-A176-06A8DED20D23}"/>
    <cellStyle name="20% - Accent4 2 4" xfId="2445" xr:uid="{67BAD172-C80E-4C78-92C0-D41F0E536F7A}"/>
    <cellStyle name="20% - Accent5 2" xfId="2446" xr:uid="{CB48F46C-4D83-43AB-A7FA-805E6BED2E5E}"/>
    <cellStyle name="20% - Accent5 2 2" xfId="2447" xr:uid="{806DC7EA-D59B-489E-99A7-9359EED5DD4F}"/>
    <cellStyle name="20% - Accent5 2 2 2" xfId="2448" xr:uid="{AF66E47F-BA06-4AE1-9EFE-1B2B847BF40A}"/>
    <cellStyle name="20% - Accent5 2 3" xfId="2449" xr:uid="{AB223EA6-66DB-489C-BC93-A760BD00833D}"/>
    <cellStyle name="20% - Accent5 2 4" xfId="2450" xr:uid="{A0F8CD0A-B72F-4496-9C8B-7BD516505FE0}"/>
    <cellStyle name="20% - Accent6 2" xfId="2451" xr:uid="{C81750F6-514E-4000-B9F0-3DCB5F069A93}"/>
    <cellStyle name="20% - Accent6 2 2" xfId="2452" xr:uid="{8DF3FA7C-6353-4071-BEE4-2E46E0BD4D79}"/>
    <cellStyle name="20% - Accent6 2 2 2" xfId="2453" xr:uid="{3F1D45DD-EFB9-4A53-99D9-1AD39664C44D}"/>
    <cellStyle name="20% - Accent6 2 3" xfId="2454" xr:uid="{82B78F63-4086-44F7-91A0-26D34D50B2AF}"/>
    <cellStyle name="20% - Accent6 2 4" xfId="2455" xr:uid="{531D384C-5FDB-4AAF-9F07-B94584E3BC65}"/>
    <cellStyle name="40% - Accent1 2" xfId="2456" xr:uid="{3B3316F1-8B10-4FB7-8AB8-A13C161BEA62}"/>
    <cellStyle name="40% - Accent1 2 2" xfId="2457" xr:uid="{9354114E-ACBE-4BD5-9D32-7E70D6AB3D8B}"/>
    <cellStyle name="40% - Accent1 2 2 2" xfId="2458" xr:uid="{CAB2E46D-658B-4727-BDF2-0F3AD1ED5E72}"/>
    <cellStyle name="40% - Accent1 2 3" xfId="2459" xr:uid="{F4B6A195-E3B2-4BA1-888B-C5C1D644BADC}"/>
    <cellStyle name="40% - Accent1 2 4" xfId="2460" xr:uid="{DA4646D7-4822-48A2-A9ED-E7A4E0F69C6D}"/>
    <cellStyle name="40% - Accent2 2" xfId="2461" xr:uid="{F6D2CB58-560A-4977-80BA-1948662AD5A9}"/>
    <cellStyle name="40% - Accent2 2 2" xfId="2462" xr:uid="{C8BEF4D4-0340-4F84-9B6A-9005B58B3564}"/>
    <cellStyle name="40% - Accent2 2 2 2" xfId="2463" xr:uid="{96DD27C6-30E1-4282-9661-71908E4DDE3F}"/>
    <cellStyle name="40% - Accent2 2 3" xfId="2464" xr:uid="{FE53DBE7-55B6-457E-9C88-19E2000E160B}"/>
    <cellStyle name="40% - Accent2 2 4" xfId="2465" xr:uid="{4E1AC5B9-06AF-46BC-8F84-4882AF6F0D75}"/>
    <cellStyle name="40% - Accent3 2" xfId="2466" xr:uid="{F8B873C9-0B9D-41A3-8D48-47CB23D7F664}"/>
    <cellStyle name="40% - Accent3 2 2" xfId="2467" xr:uid="{506E40C3-0625-491F-9268-6DFF12F424E7}"/>
    <cellStyle name="40% - Accent3 2 2 2" xfId="2468" xr:uid="{77BFCDCA-8A49-41BB-A0CC-A01D23FB74DA}"/>
    <cellStyle name="40% - Accent3 2 3" xfId="2469" xr:uid="{5115E6F7-2564-4CE5-BC34-9C969ADB836C}"/>
    <cellStyle name="40% - Accent3 2 4" xfId="2470" xr:uid="{22197791-4C22-4E7D-80F3-63467F910F4C}"/>
    <cellStyle name="40% - Accent4 2" xfId="2471" xr:uid="{1B4A285A-C1E3-49E4-AA9A-8E4ACB4C7CCF}"/>
    <cellStyle name="40% - Accent4 2 2" xfId="2472" xr:uid="{C0443AB9-13EB-4A03-A105-5497054CDA6B}"/>
    <cellStyle name="40% - Accent4 2 2 2" xfId="2473" xr:uid="{F7BD6FAD-8831-44FE-BB4C-D9C36E17A44E}"/>
    <cellStyle name="40% - Accent4 2 3" xfId="2474" xr:uid="{3CD26107-1DAF-44D4-960E-C77CFC9B7B1D}"/>
    <cellStyle name="40% - Accent4 2 4" xfId="2475" xr:uid="{F21DE029-C79F-45BC-AAB5-2E3FE3808488}"/>
    <cellStyle name="40% - Accent5 2" xfId="2476" xr:uid="{33114270-1BA0-489F-A4EE-F6C2C5FA4BC6}"/>
    <cellStyle name="40% - Accent5 2 2" xfId="2477" xr:uid="{B40B138D-7CEA-464B-B41D-E2BB2A549751}"/>
    <cellStyle name="40% - Accent5 2 2 2" xfId="2478" xr:uid="{7CEDDB77-23EB-4D23-ADDA-2D89143C4093}"/>
    <cellStyle name="40% - Accent5 2 3" xfId="2479" xr:uid="{13F6536E-2B0B-4072-95E0-65EDD3126CAE}"/>
    <cellStyle name="40% - Accent5 2 4" xfId="2480" xr:uid="{61085E56-2EAB-4772-BE0C-943D4DCEBB77}"/>
    <cellStyle name="40% - Accent6 2" xfId="2481" xr:uid="{1A725AA2-1FA3-413B-A048-147FAF374AEF}"/>
    <cellStyle name="40% - Accent6 2 2" xfId="2482" xr:uid="{500C191D-096B-4368-8F4F-69D3D565C21B}"/>
    <cellStyle name="40% - Accent6 2 2 2" xfId="2483" xr:uid="{3EE50C18-2CB4-456F-88C1-CDA6B0D3913B}"/>
    <cellStyle name="40% - Accent6 2 3" xfId="2484" xr:uid="{D03F69A7-FBA9-4E61-952A-B7C5A2505149}"/>
    <cellStyle name="40% - Accent6 2 4" xfId="2485" xr:uid="{D060A82C-813C-4584-A25C-103EBFAC4A6B}"/>
    <cellStyle name="60% - Accent1 2" xfId="2486" xr:uid="{667623F7-9233-401E-9864-1ACC387EA2B2}"/>
    <cellStyle name="60% - Accent1 2 2" xfId="2487" xr:uid="{F98F7FCE-8462-461A-8F4E-AF914499DD5C}"/>
    <cellStyle name="60% - Accent1 2 3" xfId="2488" xr:uid="{A73A5CFD-66F7-45E7-A2E3-4812E91FC319}"/>
    <cellStyle name="60% - Accent2 2" xfId="2489" xr:uid="{3377C7DC-A98F-4D1F-86DD-7E8D6AF2C039}"/>
    <cellStyle name="60% - Accent2 2 2" xfId="2490" xr:uid="{D40C59B1-2FFD-4E94-90EB-27A3A5A566BF}"/>
    <cellStyle name="60% - Accent2 2 3" xfId="2491" xr:uid="{BFDA2D89-411E-4892-B14C-2461D0FB74CE}"/>
    <cellStyle name="60% - Accent3 2" xfId="2492" xr:uid="{BFDA5D53-FC30-4BDE-9074-EBCF6114E5FE}"/>
    <cellStyle name="60% - Accent3 2 2" xfId="2493" xr:uid="{1BE4A1BF-B847-4FB2-85C4-E5CDFA9C543B}"/>
    <cellStyle name="60% - Accent3 2 3" xfId="2494" xr:uid="{57B73C46-4146-424F-AAC9-C7541241507D}"/>
    <cellStyle name="60% - Accent4 2" xfId="2495" xr:uid="{CD9F0FB3-B307-4768-A374-63D09710D4B8}"/>
    <cellStyle name="60% - Accent4 2 2" xfId="2496" xr:uid="{3E6D15DC-0B2E-42E6-ADC6-174D436892E5}"/>
    <cellStyle name="60% - Accent4 2 3" xfId="2497" xr:uid="{EAC02BF7-268E-4F05-84DF-436350A5CA93}"/>
    <cellStyle name="60% - Accent5 2" xfId="2498" xr:uid="{50A63A4B-0EE7-48B1-B660-8BCDC68E86A1}"/>
    <cellStyle name="60% - Accent5 2 2" xfId="2499" xr:uid="{B6BC415B-EE4D-4D0C-8835-D96F0B6B6E8B}"/>
    <cellStyle name="60% - Accent5 2 3" xfId="2500" xr:uid="{886BE08F-1719-4C6D-A02F-E00FFEB44BA0}"/>
    <cellStyle name="60% - Accent6 2" xfId="2501" xr:uid="{6F41E8D5-E178-42FB-80E2-1814558F5246}"/>
    <cellStyle name="60% - Accent6 2 2" xfId="2502" xr:uid="{A8280C54-5E3B-4C8D-AE50-764E459510F7}"/>
    <cellStyle name="60% - Accent6 2 3" xfId="2503" xr:uid="{EED1E2BC-0D29-4DED-B7A6-4666E95FF107}"/>
    <cellStyle name="Accent1 - 20%" xfId="2504" xr:uid="{5200184F-45E1-4257-8611-3E6CDC97D9E4}"/>
    <cellStyle name="Accent1 - 20% 2" xfId="2505" xr:uid="{3E400AB0-EE28-4319-A3D8-655391D665D6}"/>
    <cellStyle name="Accent1 - 40%" xfId="2506" xr:uid="{6F56CEEB-4032-46A8-AB1A-F9F8337E644E}"/>
    <cellStyle name="Accent1 - 40% 2" xfId="2507" xr:uid="{8C3FF5D2-7EBC-461A-A981-5B72F5F02C78}"/>
    <cellStyle name="Accent1 - 60%" xfId="2508" xr:uid="{1F8D9EF4-0473-433B-A930-EC364D872652}"/>
    <cellStyle name="Accent1 2" xfId="2509" xr:uid="{F2A76116-9FBD-478C-808C-54801111BCEB}"/>
    <cellStyle name="Accent1 2 2" xfId="2510" xr:uid="{AE516190-BF8D-43E4-B385-FD23C59A1C0C}"/>
    <cellStyle name="Accent1 2 3" xfId="2511" xr:uid="{D07D105F-70A8-4C8B-AF3F-CF487C5FD136}"/>
    <cellStyle name="Accent2 - 20%" xfId="2512" xr:uid="{2E92E2CD-137F-4781-B396-54CE4AF5E58E}"/>
    <cellStyle name="Accent2 - 20% 2" xfId="2513" xr:uid="{FCA609D1-AAB9-4565-9E65-C6F53684811E}"/>
    <cellStyle name="Accent2 - 40%" xfId="2514" xr:uid="{C918D088-6E79-4AAA-9DA9-1F9BBA7A6AB0}"/>
    <cellStyle name="Accent2 - 40% 2" xfId="2515" xr:uid="{BAE3E0E7-EBF8-4A6F-8CFC-EFA722BCE4B1}"/>
    <cellStyle name="Accent2 - 60%" xfId="2516" xr:uid="{67E592B1-0BB2-436A-93F3-4BA2CA759378}"/>
    <cellStyle name="Accent2 2" xfId="2517" xr:uid="{072C7EB1-ACDC-4023-AF2E-781DC2E21E97}"/>
    <cellStyle name="Accent2 2 2" xfId="2518" xr:uid="{E86CE82B-AC4E-4990-AA65-454F98125D22}"/>
    <cellStyle name="Accent2 2 3" xfId="2519" xr:uid="{065904A0-BABA-4882-AD3B-98DD9E121CF2}"/>
    <cellStyle name="Accent3 - 20%" xfId="2520" xr:uid="{02156428-D0DE-416A-BB40-F99881DF0ABC}"/>
    <cellStyle name="Accent3 - 20% 2" xfId="2521" xr:uid="{26BF3D6F-63A7-4B3A-831E-8114838D9BFE}"/>
    <cellStyle name="Accent3 - 40%" xfId="2522" xr:uid="{1E186762-4DE2-42C5-8544-07C8C66D347E}"/>
    <cellStyle name="Accent3 - 40% 2" xfId="2523" xr:uid="{1EC55C85-ED42-43C6-84BC-64F87EE3BF0D}"/>
    <cellStyle name="Accent3 - 60%" xfId="2524" xr:uid="{E44CFEEE-5BA9-4601-93B7-C7CF7F23206C}"/>
    <cellStyle name="Accent3 2" xfId="2525" xr:uid="{2EAF8A3D-F377-4CFA-A276-603C78CFEA1B}"/>
    <cellStyle name="Accent3 2 2" xfId="2526" xr:uid="{19EB8F4E-BD2F-4441-97D8-3A495E4F6802}"/>
    <cellStyle name="Accent3 2 3" xfId="2527" xr:uid="{42518A7E-206C-4631-BE94-A15BDC692482}"/>
    <cellStyle name="Accent4 - 20%" xfId="2528" xr:uid="{C2349A4F-3BD9-44F1-A29A-53AD435C0062}"/>
    <cellStyle name="Accent4 - 20% 2" xfId="2529" xr:uid="{F34C79AE-7143-46E7-995F-FC2A8B672B6A}"/>
    <cellStyle name="Accent4 - 40%" xfId="2530" xr:uid="{D83FD579-6F33-4B7C-9704-1ABF351DDB90}"/>
    <cellStyle name="Accent4 - 40% 2" xfId="2531" xr:uid="{180B9057-0BC8-43BE-81B3-B59B50EBC223}"/>
    <cellStyle name="Accent4 - 60%" xfId="2532" xr:uid="{EE71633A-9F19-416B-9F7A-D118DE36F4D0}"/>
    <cellStyle name="Accent4 2" xfId="2533" xr:uid="{F26C8FB3-6240-4CA1-B5B8-232750E97D47}"/>
    <cellStyle name="Accent4 2 2" xfId="2534" xr:uid="{4B833729-C6A2-40C0-A74F-9D4C93599DA6}"/>
    <cellStyle name="Accent4 2 3" xfId="2535" xr:uid="{AABA36FE-D134-4B4C-912D-E39EF54A7C97}"/>
    <cellStyle name="Accent5 - 20%" xfId="2536" xr:uid="{A43B2EC6-239B-4A2A-A1E8-93FE27272035}"/>
    <cellStyle name="Accent5 - 20% 2" xfId="2537" xr:uid="{33A4DE29-B58F-4FE3-8A7D-C390C3E55C84}"/>
    <cellStyle name="Accent5 - 40%" xfId="2538" xr:uid="{12A672C3-BBFB-46EF-8912-9354BB565405}"/>
    <cellStyle name="Accent5 - 40% 2" xfId="2539" xr:uid="{775E9CF4-B60A-420D-AFD5-D56B98370E1F}"/>
    <cellStyle name="Accent5 - 60%" xfId="2540" xr:uid="{79BF8762-CBFA-4112-AE8C-9F86B0532FC8}"/>
    <cellStyle name="Accent5 2" xfId="2541" xr:uid="{3ECF697A-A7F9-441C-8BDF-0D0909AD3FD3}"/>
    <cellStyle name="Accent5 2 2" xfId="2542" xr:uid="{9C429B35-DB1E-44A0-B3A2-647D88234111}"/>
    <cellStyle name="Accent5 2 3" xfId="2543" xr:uid="{BFF8C923-2428-4555-AC36-0C7FF6CA6493}"/>
    <cellStyle name="Accent6 - 20%" xfId="2544" xr:uid="{CA4CD316-F3A6-47A0-836F-174DC3DEEBCF}"/>
    <cellStyle name="Accent6 - 20% 2" xfId="2545" xr:uid="{1EC7597F-89EA-42B1-90DC-DEC50B444E8D}"/>
    <cellStyle name="Accent6 - 40%" xfId="2546" xr:uid="{58E44C2B-7785-49EC-810A-DC1E3D1CA6FB}"/>
    <cellStyle name="Accent6 - 40% 2" xfId="2547" xr:uid="{9C40392E-B83C-44D2-98FC-267B42368DF1}"/>
    <cellStyle name="Accent6 - 60%" xfId="2548" xr:uid="{52698191-660A-49CB-AD63-CAE068272C4E}"/>
    <cellStyle name="Accent6 2" xfId="2549" xr:uid="{5DB3B238-B2C0-4109-8A69-3899D96E39DE}"/>
    <cellStyle name="Accent6 2 2" xfId="2550" xr:uid="{B2C8CFE4-C01A-4683-91F4-7963E329A30C}"/>
    <cellStyle name="Accent6 2 3" xfId="2551" xr:uid="{C2481EEE-157C-4984-90B9-304C7EAA1098}"/>
    <cellStyle name="Bad 2" xfId="2552" xr:uid="{09BDC995-6116-4FC6-82D6-F80F5ED5033F}"/>
    <cellStyle name="Bad 2 2" xfId="2553" xr:uid="{B71D7BEB-8CB9-431F-B320-4CC93F7F909F}"/>
    <cellStyle name="Bad 2 3" xfId="2554" xr:uid="{6FC63360-D836-499D-962E-BACAF36701FF}"/>
    <cellStyle name="Calc Currency (0)" xfId="2555" xr:uid="{169339CA-9097-4FC4-B22D-3B355CA14F7C}"/>
    <cellStyle name="Calc Currency (0) 2" xfId="2556" xr:uid="{F1050A56-C229-4457-A9D3-707DE86C1163}"/>
    <cellStyle name="Calc Currency (0) 2 2" xfId="2557" xr:uid="{F6B14D96-F2CA-4485-83C2-9859E32C1E47}"/>
    <cellStyle name="Calc Currency (0) 3" xfId="2558" xr:uid="{F555BE8E-C9AE-465A-8252-F6A4031331D2}"/>
    <cellStyle name="Calc Currency (2)" xfId="2559" xr:uid="{18335DC7-230E-4D22-A894-CA65C5905637}"/>
    <cellStyle name="Calc Percent (0)" xfId="2560" xr:uid="{4356D5E2-E8B4-4885-BECE-134502CAA17A}"/>
    <cellStyle name="Calc Percent (1)" xfId="2561" xr:uid="{1F8372BF-A187-41BA-80C1-F2293243AB4E}"/>
    <cellStyle name="Calc Percent (1) 2" xfId="2562" xr:uid="{E3DD9017-A9B0-4AA7-BB45-6B3E0AD53E48}"/>
    <cellStyle name="Calc Percent (1) 2 2" xfId="2563" xr:uid="{7CA9BEC2-88B2-4260-B6BA-79C815A83EF6}"/>
    <cellStyle name="Calc Percent (2)" xfId="2564" xr:uid="{D74E73C2-EA74-4F14-8E4B-3A0900197BD7}"/>
    <cellStyle name="Calc Percent (2) 2" xfId="2565" xr:uid="{822F8B35-9B1D-4923-AAC3-FA7BBDBCFAD0}"/>
    <cellStyle name="Calc Percent (2) 2 2" xfId="2566" xr:uid="{57DD1E5C-1DD0-4FBC-ACD4-D432B0E7D881}"/>
    <cellStyle name="Calc Percent (2) 3" xfId="2567" xr:uid="{3204FF11-29A2-47CE-A87A-D690CAF8CB4A}"/>
    <cellStyle name="Calc Units (0)" xfId="2568" xr:uid="{C6E497F5-A0B8-4F5E-B0FD-CA325185B958}"/>
    <cellStyle name="Calc Units (0) 2" xfId="2569" xr:uid="{81345351-F23C-4990-8DAC-02BC70D1AC2D}"/>
    <cellStyle name="Calc Units (0) 2 2" xfId="2570" xr:uid="{A402574F-DF00-4539-BF10-4EC9D4A26970}"/>
    <cellStyle name="Calc Units (0) 3" xfId="2571" xr:uid="{F80141B8-A8BC-4479-8179-EC92DDE547ED}"/>
    <cellStyle name="Calc Units (1)" xfId="2572" xr:uid="{0BB13017-2350-4906-93BB-F6757CF3E7A3}"/>
    <cellStyle name="Calc Units (1) 2" xfId="2573" xr:uid="{F06F72B7-D32D-49D5-958F-D772E6B97C9D}"/>
    <cellStyle name="Calc Units (1) 2 2" xfId="2574" xr:uid="{2FBFCF0C-A339-493D-AA08-49C067CC802F}"/>
    <cellStyle name="Calc Units (1) 3" xfId="2575" xr:uid="{ACA3418C-3BEE-4E73-A6BD-AE3D5C969D55}"/>
    <cellStyle name="Calc Units (2)" xfId="2576" xr:uid="{652F8061-87E0-4BE0-B687-F73246ED58D9}"/>
    <cellStyle name="Calculation 2" xfId="2577" xr:uid="{27E17AA1-FB55-4DE7-9FAB-B84C56E5A6FF}"/>
    <cellStyle name="Calculation 2 2" xfId="2578" xr:uid="{EDD5C166-695C-4241-9164-3FF6932DE80C}"/>
    <cellStyle name="Calculation 2 2 2" xfId="2579" xr:uid="{06FC2E12-7A6C-4F58-83D7-8EC626FB674D}"/>
    <cellStyle name="Calculation 2 2 2 2" xfId="2580" xr:uid="{6EC1DE2D-2606-4E00-B798-BC2EAC3E2BE8}"/>
    <cellStyle name="Calculation 2 2 2 3" xfId="2581" xr:uid="{F428AD5F-9344-497A-BD86-7208817EF5A5}"/>
    <cellStyle name="Calculation 2 2 3" xfId="2582" xr:uid="{E2E058AC-5FD6-40EB-A71B-C97E2A745E8C}"/>
    <cellStyle name="Calculation 2 2 4" xfId="2583" xr:uid="{94C5EF73-0269-4C58-AFDE-008435F740DF}"/>
    <cellStyle name="Calculation 2 3" xfId="2584" xr:uid="{6A99C6C0-E66C-4E1A-B7C2-7C3EA575A926}"/>
    <cellStyle name="Calculation 2 4" xfId="2585" xr:uid="{D4CE5684-0F3B-4455-A2F4-DB25032225CC}"/>
    <cellStyle name="Calculation 2 4 2" xfId="2586" xr:uid="{13CA8405-455F-4A46-A4ED-1C1ECC8D4BA3}"/>
    <cellStyle name="Calculation 2 4 3" xfId="2587" xr:uid="{F4225379-B7CC-457F-B5CE-12F50043798C}"/>
    <cellStyle name="Calculation 2 5" xfId="2588" xr:uid="{C2762A91-C659-4480-8A3A-D0008EB18475}"/>
    <cellStyle name="Calculation 2 6" xfId="2589" xr:uid="{5482D987-5233-4792-B2D3-13B9B22692FD}"/>
    <cellStyle name="Change A&amp;ll" xfId="12" xr:uid="{A4166FF3-63A4-4D7C-931F-3E77D213FE94}"/>
    <cellStyle name="Check Cell 2" xfId="2590" xr:uid="{EAA6F6CE-004C-4CD3-9C25-C52A1A4C85F9}"/>
    <cellStyle name="Check Cell 2 2" xfId="2591" xr:uid="{FF2ADA20-1906-463A-960E-427B92BB5428}"/>
    <cellStyle name="Check Cell 2 3" xfId="2592" xr:uid="{82A5BE3C-3D45-4283-826B-1FFD9840521A}"/>
    <cellStyle name="Comma" xfId="1" builtinId="3"/>
    <cellStyle name="Comma [00]" xfId="2594" xr:uid="{40373FD1-98B1-40B1-A6E6-DF3C0791921B}"/>
    <cellStyle name="Comma [00] 2" xfId="2595" xr:uid="{EF919E52-DB28-49E1-9BDF-9BD5C4F901EC}"/>
    <cellStyle name="Comma [00] 2 2" xfId="2596" xr:uid="{C2DB55A4-7F0F-4011-BF83-5B31CC4468A7}"/>
    <cellStyle name="Comma [00] 3" xfId="2597" xr:uid="{8F053D95-FE54-4FCB-B0EB-A3D74160D4E3}"/>
    <cellStyle name="Comma 10" xfId="2598" xr:uid="{66EAD5BB-E6BE-48C9-BB49-A8F2CF9E936B}"/>
    <cellStyle name="Comma 10 2" xfId="2599" xr:uid="{9FEA1300-DD84-4126-9C70-A58E2A174CCB}"/>
    <cellStyle name="Comma 11" xfId="2600" xr:uid="{3065F9B9-E9A7-44BD-B3EC-7EC9D76DC0D9}"/>
    <cellStyle name="Comma 11 2" xfId="2601" xr:uid="{1CDAE918-9798-486A-82B0-41777F234CBE}"/>
    <cellStyle name="Comma 12" xfId="2602" xr:uid="{12CFD336-2BBD-4C97-B4F0-F6B42CCEAED2}"/>
    <cellStyle name="Comma 12 2" xfId="2603" xr:uid="{355A3191-9481-42BD-8B24-CA2EE59AD110}"/>
    <cellStyle name="Comma 13" xfId="2604" xr:uid="{F30DF435-92E5-4A14-9AD9-D1C8FB00A873}"/>
    <cellStyle name="Comma 13 2" xfId="2605" xr:uid="{4185CDEF-8458-4D8B-B7C5-4B4F8799F37B}"/>
    <cellStyle name="Comma 14" xfId="2606" xr:uid="{CD4E1541-5C02-42A4-B889-1F9EF8F577DA}"/>
    <cellStyle name="Comma 14 2" xfId="2607" xr:uid="{714B066D-DE0B-42D5-9314-2EF58CBA992B}"/>
    <cellStyle name="Comma 15" xfId="2608" xr:uid="{79AA481A-F3FC-4108-9AC7-1695BBCB7244}"/>
    <cellStyle name="Comma 15 2" xfId="2609" xr:uid="{9419FAD1-485E-4C6D-9346-669665E21629}"/>
    <cellStyle name="Comma 15 3" xfId="4604" xr:uid="{18E86CD0-6832-4FCE-A644-86A7ADBA7AD6}"/>
    <cellStyle name="Comma 16" xfId="2610" xr:uid="{1B9A00C7-1425-43CD-8CA4-8A4AAC91C71F}"/>
    <cellStyle name="Comma 16 2" xfId="2611" xr:uid="{666BC028-43A3-4941-BB20-ADC0106FF810}"/>
    <cellStyle name="Comma 17" xfId="2612" xr:uid="{58B58110-27F1-4747-A906-C4BDA89BCEF8}"/>
    <cellStyle name="Comma 17 2" xfId="2613" xr:uid="{6249A592-DB02-487B-8F41-177630D16453}"/>
    <cellStyle name="Comma 18" xfId="2614" xr:uid="{DEF9830D-BE2D-4536-AFCC-E75CC4A5810D}"/>
    <cellStyle name="Comma 18 2" xfId="2615" xr:uid="{9C0FC21F-F8D5-42EA-BBFE-739EE1577FF3}"/>
    <cellStyle name="Comma 19" xfId="2616" xr:uid="{81E066FC-FBAC-406C-8166-D3579CB3A994}"/>
    <cellStyle name="Comma 19 2" xfId="2617" xr:uid="{7CA27B92-01BC-4BF6-B4A7-D52F361362B8}"/>
    <cellStyle name="Comma 19 2 2" xfId="2618" xr:uid="{05DCE7C6-9DD3-48AD-9CEC-580E203349C7}"/>
    <cellStyle name="Comma 19 2 2 2" xfId="2619" xr:uid="{C055D749-5291-478C-994D-50059CF57A57}"/>
    <cellStyle name="Comma 19 2 2 3" xfId="2620" xr:uid="{49C83C60-5006-475B-B062-65D3B4D1057B}"/>
    <cellStyle name="Comma 19 2 3" xfId="2621" xr:uid="{8023F780-1624-457A-A018-A66414B4F479}"/>
    <cellStyle name="Comma 19 2 3 2" xfId="2622" xr:uid="{F52F5BA1-5D35-455E-8571-439ACE9DA415}"/>
    <cellStyle name="Comma 19 2 4" xfId="2623" xr:uid="{73272E65-A352-4D31-965B-F070BBFA8B53}"/>
    <cellStyle name="Comma 19 2 5" xfId="2624" xr:uid="{D9A93B0F-FDB5-46F4-9ADB-E1E602C405C2}"/>
    <cellStyle name="Comma 19 3" xfId="2625" xr:uid="{E4B5EC42-1510-4783-8239-D1BFE036E237}"/>
    <cellStyle name="Comma 19 3 2" xfId="2626" xr:uid="{ECFCCB3C-BD50-4FA5-8323-B48AB4F1A4D7}"/>
    <cellStyle name="Comma 19 3 3" xfId="2627" xr:uid="{381F3F98-9A2B-4B3F-8CDC-1C689C250E83}"/>
    <cellStyle name="Comma 19 4" xfId="2628" xr:uid="{86B0ECF0-81A2-4B3A-BF6C-31AEFB6CDA88}"/>
    <cellStyle name="Comma 19 4 2" xfId="2629" xr:uid="{4C94A9DC-D9C5-404D-92F7-8A4D8583115F}"/>
    <cellStyle name="Comma 19 5" xfId="2630" xr:uid="{02DE6788-B391-44F5-9452-D58136D565D8}"/>
    <cellStyle name="Comma 19 6" xfId="2631" xr:uid="{FB4E2F4D-79E1-468F-83E7-FDAB4F6AD7AE}"/>
    <cellStyle name="Comma 2" xfId="14" xr:uid="{A3E0A0A3-FADD-44BB-88F1-169149524133}"/>
    <cellStyle name="Comma 2 2" xfId="2633" xr:uid="{8842D8E0-DF2B-47F8-B1A4-8636FB9B5B22}"/>
    <cellStyle name="Comma 2 2 2" xfId="2634" xr:uid="{4433299B-F5B7-4219-B2B0-F6CDAD08E147}"/>
    <cellStyle name="Comma 2 2 3" xfId="8" xr:uid="{EDEFCE58-8BE7-44F7-8610-AEF1B5295E50}"/>
    <cellStyle name="Comma 2 2 3 2" xfId="2636" xr:uid="{DFA4DBE3-BB0C-489D-BDFD-8CC59E653A89}"/>
    <cellStyle name="Comma 2 2 3 3" xfId="2635" xr:uid="{397F935C-AECC-41FB-8077-92A8E78814A8}"/>
    <cellStyle name="Comma 2 2 4" xfId="2637" xr:uid="{4F8AFC30-5DB1-4A2B-95C6-3DC4AB9D54CF}"/>
    <cellStyle name="Comma 2 2 5" xfId="2638" xr:uid="{0717248D-D06B-4ECF-B34D-5E159B5401BC}"/>
    <cellStyle name="Comma 2 3" xfId="2639" xr:uid="{B9A91CD8-AF5E-4CD9-9428-571666CD64AA}"/>
    <cellStyle name="Comma 2 4" xfId="2640" xr:uid="{55B48E5E-BC5E-474B-BFE3-492B3415738A}"/>
    <cellStyle name="Comma 2 5" xfId="2641" xr:uid="{8C7E701B-122A-47D7-8FC2-9A6FF3C9BCDB}"/>
    <cellStyle name="Comma 2 6" xfId="2632" xr:uid="{F5AD006C-956B-49FB-A623-1FB71985B856}"/>
    <cellStyle name="Comma 2 7" xfId="3482" xr:uid="{4528862C-3CFF-4A1F-836E-82920C266F86}"/>
    <cellStyle name="Comma 20" xfId="2642" xr:uid="{E80A7932-FB90-4778-8CC8-917E3B86511F}"/>
    <cellStyle name="Comma 21" xfId="2643" xr:uid="{426B775F-F0F8-4E05-B75A-D1537E1CFC05}"/>
    <cellStyle name="Comma 21 2" xfId="2644" xr:uid="{AFE0003F-1E60-448E-A78D-D88A9F2B076E}"/>
    <cellStyle name="Comma 21 2 2" xfId="3376" xr:uid="{E5655528-70AA-4D88-8BB6-79E3E4F8863A}"/>
    <cellStyle name="Comma 22" xfId="2645" xr:uid="{39AAF4D3-09D4-4BB8-B958-A9DC7815BC83}"/>
    <cellStyle name="Comma 22 2" xfId="2646" xr:uid="{44F6E9CD-4F13-44DA-8F16-6B8E3566266E}"/>
    <cellStyle name="Comma 22 2 2" xfId="3377" xr:uid="{BE21B70F-7150-41A7-90BC-E17D915BA95E}"/>
    <cellStyle name="Comma 23" xfId="2647" xr:uid="{3071FEAD-8863-45E6-B686-A2450C8CBF83}"/>
    <cellStyle name="Comma 23 2" xfId="2648" xr:uid="{A0CA440C-AC44-46AF-9C7E-B7DDF10495E8}"/>
    <cellStyle name="Comma 23 2 2" xfId="3378" xr:uid="{B62233DD-EF58-47F6-AE17-1EDE46D18FE0}"/>
    <cellStyle name="Comma 24" xfId="2649" xr:uid="{8AEB3C4D-4724-4A88-8B62-8FE508AEB429}"/>
    <cellStyle name="Comma 24 2" xfId="3379" xr:uid="{7D24ADC5-E8F4-41DE-B3A9-9A7DEDBAFECB}"/>
    <cellStyle name="Comma 25" xfId="2650" xr:uid="{6561B165-52D7-48E7-8BE1-A68BC0C489D5}"/>
    <cellStyle name="Comma 25 2" xfId="2651" xr:uid="{7B390941-5C41-473A-B5F5-00D57249E701}"/>
    <cellStyle name="Comma 25 2 2" xfId="3380" xr:uid="{F346C72D-85D8-4734-9EF2-EF995C767A22}"/>
    <cellStyle name="Comma 25 3" xfId="2652" xr:uid="{A05B9FCD-7434-4CE4-BF03-CCEDBD2EAC5E}"/>
    <cellStyle name="Comma 26" xfId="2653" xr:uid="{2A563A83-1021-4C41-99E3-AB2622D2EEC8}"/>
    <cellStyle name="Comma 26 2" xfId="3381" xr:uid="{68B66E2D-7F48-4FE1-BFE2-3C87098E391B}"/>
    <cellStyle name="Comma 27" xfId="2654" xr:uid="{8C4099B4-BA67-4807-A317-AC152E585656}"/>
    <cellStyle name="Comma 27 2" xfId="3382" xr:uid="{89357729-0FF6-4100-99F8-598592D03654}"/>
    <cellStyle name="Comma 28" xfId="2655" xr:uid="{1BDD15F5-EDBB-4EAA-854E-3FB056499AA2}"/>
    <cellStyle name="Comma 28 2" xfId="3383" xr:uid="{ACBFDBEF-92EE-4E66-A655-53C2EFAA7289}"/>
    <cellStyle name="Comma 29" xfId="2656" xr:uid="{445479E0-14F6-4B21-9F13-3B257C56BFEB}"/>
    <cellStyle name="Comma 29 2" xfId="3384" xr:uid="{9AAF2B67-097A-4DBF-A2C6-4600BEF12251}"/>
    <cellStyle name="Comma 3" xfId="15" xr:uid="{3F0727BA-BE8F-437F-9738-4D7C5ACBE3FA}"/>
    <cellStyle name="Comma 3 2" xfId="2658" xr:uid="{B4D8F84B-A1AF-46CC-8386-12327BA66C88}"/>
    <cellStyle name="Comma 3 2 2" xfId="2659" xr:uid="{E0DAE262-29EC-4B97-8034-3CE6E4CC1917}"/>
    <cellStyle name="Comma 3 2 2 2" xfId="2660" xr:uid="{DBB2224D-587C-4F16-95F1-D829F71A8FB6}"/>
    <cellStyle name="Comma 3 2 3" xfId="2661" xr:uid="{22D10713-258C-474E-98D6-F5B81164216E}"/>
    <cellStyle name="Comma 3 3" xfId="2662" xr:uid="{7324B647-3FCD-443F-891F-51C721A341CC}"/>
    <cellStyle name="Comma 3 3 2" xfId="2663" xr:uid="{CAF9B333-2181-49D7-9592-AA417F85FD8A}"/>
    <cellStyle name="Comma 3 3 3" xfId="2664" xr:uid="{1715CB52-F355-4BB3-8ADA-3F0B3E74F463}"/>
    <cellStyle name="Comma 3 3 4" xfId="2665" xr:uid="{06748420-65A7-453C-AD38-906C874DE111}"/>
    <cellStyle name="Comma 3 3 5" xfId="2666" xr:uid="{67D350A8-E66C-49D2-BC32-50AF9838C1C4}"/>
    <cellStyle name="Comma 3 3 6" xfId="2667" xr:uid="{E58856AD-5C0D-423F-8A58-29F694C386B3}"/>
    <cellStyle name="Comma 3 3 7" xfId="2668" xr:uid="{52C129A5-42F1-4B63-8A89-A2B624ED6084}"/>
    <cellStyle name="Comma 3 4" xfId="2669" xr:uid="{90F013F4-AA0C-4A52-AF85-88A86D144D33}"/>
    <cellStyle name="Comma 3 5" xfId="2670" xr:uid="{34BCEE38-3F30-4F2E-B701-9136D3CC2F61}"/>
    <cellStyle name="Comma 3 6" xfId="2671" xr:uid="{3AAC3340-29A0-48C1-843F-6B4EE9E7C6DB}"/>
    <cellStyle name="Comma 3 7" xfId="2672" xr:uid="{E08163B1-06C9-444D-BF2D-07CF27D3F564}"/>
    <cellStyle name="Comma 3 8" xfId="2657" xr:uid="{536DB484-17A4-4358-90FE-767D83169EC5}"/>
    <cellStyle name="Comma 3 9" xfId="3483" xr:uid="{571EF3BE-E318-4303-A0B5-3C565ED69E89}"/>
    <cellStyle name="Comma 30" xfId="2673" xr:uid="{DD3CAAD2-6564-4D7C-AD77-454E4F9CAE16}"/>
    <cellStyle name="Comma 30 2" xfId="3385" xr:uid="{4C3EC66E-203A-41F4-B7E2-ED78F2DE0113}"/>
    <cellStyle name="Comma 31" xfId="2674" xr:uid="{4BAB0508-3DB0-4AF0-912A-A4321814BBAD}"/>
    <cellStyle name="Comma 31 2" xfId="3386" xr:uid="{5F82FAE5-D587-4378-A117-F5FEE5345D8A}"/>
    <cellStyle name="Comma 32" xfId="2675" xr:uid="{89870946-6AAA-4EAD-ADA2-2B195508959C}"/>
    <cellStyle name="Comma 32 2" xfId="3387" xr:uid="{AE14C514-EC8F-4C24-BFDD-519B0ECF85CD}"/>
    <cellStyle name="Comma 33" xfId="2676" xr:uid="{D9791920-9AC2-419F-92EA-E414E47A685E}"/>
    <cellStyle name="Comma 34" xfId="2677" xr:uid="{79F44235-1D1A-4CA3-937D-0618C87D9AB3}"/>
    <cellStyle name="Comma 35" xfId="2678" xr:uid="{C4531D07-4109-4941-9396-20ADF328E200}"/>
    <cellStyle name="Comma 36" xfId="2679" xr:uid="{F894545D-E9F5-459F-B294-9F0E18CFEAD6}"/>
    <cellStyle name="Comma 36 2" xfId="3388" xr:uid="{08C7F0CA-1ADB-45D8-B68D-A9F1A07EFD30}"/>
    <cellStyle name="Comma 37" xfId="2680" xr:uid="{862B61E8-3879-4A3C-81BE-37A61C714B84}"/>
    <cellStyle name="Comma 37 2" xfId="3389" xr:uid="{EF4872AD-ADC8-43A1-B9E3-E5DF05AC83D8}"/>
    <cellStyle name="Comma 38" xfId="2681" xr:uid="{4A1CF6CA-B6CF-4F0B-9B79-BDE514B5882A}"/>
    <cellStyle name="Comma 38 2" xfId="3390" xr:uid="{9E60E47F-CAE6-4DA4-B035-5562739F672D}"/>
    <cellStyle name="Comma 39" xfId="2682" xr:uid="{64DE9177-57B5-410E-8CF0-CFA9C9F6CC68}"/>
    <cellStyle name="Comma 39 2" xfId="3391" xr:uid="{C7AB795F-2926-4B91-A62D-CA718D1E3053}"/>
    <cellStyle name="Comma 4" xfId="2683" xr:uid="{24CA286E-B868-4E6A-9229-B0E2B4BCFAD6}"/>
    <cellStyle name="Comma 4 2" xfId="2684" xr:uid="{7D743150-6FAD-432B-8D84-4655EBF6F5E1}"/>
    <cellStyle name="Comma 4 2 2" xfId="2685" xr:uid="{63281A82-F609-4EB5-AC75-ABBB37D66EE7}"/>
    <cellStyle name="Comma 4 2 3" xfId="2686" xr:uid="{CCB0CB36-4E20-4793-A93C-0C69A88D9CC7}"/>
    <cellStyle name="Comma 4 2 4" xfId="2687" xr:uid="{6190B61F-9529-4595-B986-9348CC0F0276}"/>
    <cellStyle name="Comma 4 3" xfId="2688" xr:uid="{50009449-A4E6-4779-88F3-F9BBBBE68262}"/>
    <cellStyle name="Comma 4 3 2" xfId="2689" xr:uid="{6601CED6-F957-4F5E-A472-638B4A05BDC5}"/>
    <cellStyle name="Comma 4 4" xfId="2690" xr:uid="{57E52266-E200-4F33-BFD7-7E402BC92D96}"/>
    <cellStyle name="Comma 4 5" xfId="2691" xr:uid="{A72F0CC1-821F-4901-8527-E86500D99652}"/>
    <cellStyle name="Comma 40" xfId="2593" xr:uid="{17585528-276A-4ECF-A4AD-7C13F6E9D461}"/>
    <cellStyle name="Comma 41" xfId="3366" xr:uid="{D0C996F0-FBD5-4136-8519-4AFEB3D4957A}"/>
    <cellStyle name="Comma 42" xfId="3364" xr:uid="{D95E4A63-8A24-447D-841A-5F1BD200A1F3}"/>
    <cellStyle name="Comma 43" xfId="3367" xr:uid="{476A78CE-3D81-4FAC-936B-4515734A51DB}"/>
    <cellStyle name="Comma 43 2" xfId="3392" xr:uid="{4EA9F07A-BF5F-4A72-9D0D-AEA1B8AF76A4}"/>
    <cellStyle name="Comma 44" xfId="3363" xr:uid="{70BCE1CA-5436-4B92-8837-7CDCFD203B46}"/>
    <cellStyle name="Comma 44 2" xfId="3393" xr:uid="{1472251E-DFAE-4160-A159-F1AD44A43A67}"/>
    <cellStyle name="Comma 45" xfId="3365" xr:uid="{9FB2A238-78C6-45AF-B346-9CB5AA7B8D6C}"/>
    <cellStyle name="Comma 45 2" xfId="3394" xr:uid="{15D08AC0-CAA7-4ADB-A5BF-6C0C788A29FF}"/>
    <cellStyle name="Comma 46" xfId="3362" xr:uid="{94F85525-0B91-45CC-BE1A-56D25200B511}"/>
    <cellStyle name="Comma 46 2" xfId="3395" xr:uid="{39F803BA-EBF6-4410-8DA0-EBE1A5276F5F}"/>
    <cellStyle name="Comma 47" xfId="3396" xr:uid="{7B2D6E3D-D90B-43E2-855F-18259073A69C}"/>
    <cellStyle name="Comma 48" xfId="3397" xr:uid="{10C65C13-2888-4548-B8B7-E8C748A1BB67}"/>
    <cellStyle name="Comma 49" xfId="3398" xr:uid="{6F11DAA3-8B09-4C20-9365-D89C52A114AF}"/>
    <cellStyle name="Comma 5" xfId="2692" xr:uid="{8A8F4AED-9FDB-4F4F-8734-04DA318712FD}"/>
    <cellStyle name="Comma 5 2" xfId="2693" xr:uid="{B27176F6-8837-4720-857D-83BD84A7512D}"/>
    <cellStyle name="Comma 5 3" xfId="2694" xr:uid="{59552401-2EA9-403C-9429-ED873FB2CD02}"/>
    <cellStyle name="Comma 5 4" xfId="2695" xr:uid="{FD0F9C30-19D7-4C16-82C1-0D321F1E38BC}"/>
    <cellStyle name="Comma 5 4 2" xfId="2696" xr:uid="{DDD1578B-30F9-4A9A-8B6E-BF6E38CB7CE1}"/>
    <cellStyle name="Comma 5 5" xfId="2697" xr:uid="{751EA756-E4EA-474C-B78B-F0F0368AC834}"/>
    <cellStyle name="Comma 5 6" xfId="2698" xr:uid="{84DECDF9-38C5-4F1F-B4BF-41FD297A8318}"/>
    <cellStyle name="Comma 50" xfId="3399" xr:uid="{84DC8264-C1B6-4335-AC01-098DD6E3226D}"/>
    <cellStyle name="Comma 51" xfId="3400" xr:uid="{136AEBBD-BC64-4021-B625-BF60B38F292B}"/>
    <cellStyle name="Comma 52" xfId="3401" xr:uid="{D62AA0CE-2AC4-4A1D-85BD-89AF62C8033A}"/>
    <cellStyle name="Comma 53" xfId="3402" xr:uid="{B8FF974C-CDE5-47F0-AFE5-BE70B9ED7C24}"/>
    <cellStyle name="Comma 54" xfId="2699" xr:uid="{CBB1C6F4-D786-4C77-98CC-8BC267192A2E}"/>
    <cellStyle name="Comma 54 2" xfId="3403" xr:uid="{1D92A57F-7B28-498E-B4CA-C30F0EF40C4A}"/>
    <cellStyle name="Comma 55" xfId="3404" xr:uid="{11CB53F3-AC22-43AD-8DED-B2C05D88DA64}"/>
    <cellStyle name="Comma 56" xfId="3405" xr:uid="{06A65D2E-0E0C-4BD2-AA73-92C701A4DC4C}"/>
    <cellStyle name="Comma 57" xfId="3406" xr:uid="{F596E9EE-21C6-4373-95CB-366532DB6C74}"/>
    <cellStyle name="Comma 58" xfId="3407" xr:uid="{0AA62E1A-9696-425C-971D-CFFC5C12C9D1}"/>
    <cellStyle name="Comma 59" xfId="3408" xr:uid="{183F6EFA-3DC1-4172-A863-F1FE0B39DEAF}"/>
    <cellStyle name="Comma 6" xfId="2700" xr:uid="{898BEAA7-8277-44A6-AA99-FB53C45AB8A7}"/>
    <cellStyle name="Comma 6 2" xfId="2701" xr:uid="{B0F9CCD8-B128-4988-AC4D-8085AE43C349}"/>
    <cellStyle name="Comma 6 3" xfId="2702" xr:uid="{D155EDAC-D6E5-42FE-929D-9370BF62F636}"/>
    <cellStyle name="Comma 6 4" xfId="2703" xr:uid="{06C3C862-5EC6-40FF-A868-24815308B46C}"/>
    <cellStyle name="Comma 6 4 2" xfId="2704" xr:uid="{9813D7E2-5A67-4F5A-BCA9-3BAA86043962}"/>
    <cellStyle name="Comma 6 5" xfId="2705" xr:uid="{C3B1A771-A490-4500-9CA2-002D739DC789}"/>
    <cellStyle name="Comma 6 6" xfId="2706" xr:uid="{CBAF3F14-7816-4C3B-A5C6-06FCA37E1750}"/>
    <cellStyle name="Comma 60" xfId="3375" xr:uid="{434C44AD-3358-4358-A4E0-245E7AC6C6B8}"/>
    <cellStyle name="Comma 61" xfId="3374" xr:uid="{48D01E17-B028-4538-92B4-154D21C3B2C2}"/>
    <cellStyle name="Comma 62" xfId="4016" xr:uid="{22BD237D-9743-4E8F-9B19-25FAA0F8FCF8}"/>
    <cellStyle name="Comma 63" xfId="13" xr:uid="{895301FC-A243-4263-978D-F0A6ABE7425D}"/>
    <cellStyle name="Comma 64" xfId="4601" xr:uid="{297031D9-B78D-4FAA-9AC5-8402762466C7}"/>
    <cellStyle name="Comma 65" xfId="4603" xr:uid="{17EB28CA-C990-4BC1-BBDA-C3551142DDC8}"/>
    <cellStyle name="Comma 7" xfId="2707" xr:uid="{7F435210-B1BD-4639-8A94-87737B306A14}"/>
    <cellStyle name="Comma 7 2" xfId="2708" xr:uid="{3621BA91-0421-4D26-A356-E47CD3953E60}"/>
    <cellStyle name="Comma 7 2 2" xfId="2709" xr:uid="{C39B68E2-912D-41B9-9EEB-84A44B37A14D}"/>
    <cellStyle name="Comma 7 3" xfId="2710" xr:uid="{08ADC0FE-D9B4-4695-8887-9666A1045AE9}"/>
    <cellStyle name="Comma 8" xfId="7" xr:uid="{B909C7A9-8327-4A09-95C0-480CFFA7D290}"/>
    <cellStyle name="Comma 8 2" xfId="2711" xr:uid="{38DF188D-8839-4A6A-9F7D-2AB30DAC33FF}"/>
    <cellStyle name="Comma 9" xfId="2712" xr:uid="{8735B01E-07C6-4E1A-9125-CBC9EDE7267A}"/>
    <cellStyle name="Comma 9 2" xfId="2713" xr:uid="{864AA51B-557E-416A-8CA7-A6F792507F6E}"/>
    <cellStyle name="Comma_alp011a091a-12e &amp; t-1 (revised by NAT on Mar 15'10)" xfId="3" xr:uid="{8404B708-3EF0-4A51-9459-440D66788873}"/>
    <cellStyle name="Currency [00]" xfId="2714" xr:uid="{6540569A-0900-4213-8224-BC4FD34B0F99}"/>
    <cellStyle name="Currency 4" xfId="2715" xr:uid="{39C79426-CD47-463C-907A-6E433539A726}"/>
    <cellStyle name="Custom - Style8" xfId="2716" xr:uid="{5F67A425-C2AB-432B-9746-DF596D871277}"/>
    <cellStyle name="Date Short" xfId="2717" xr:uid="{3049E52F-5888-4CBA-A4A0-26CBF18719C3}"/>
    <cellStyle name="DELTA" xfId="2718" xr:uid="{924A026E-C2E0-4823-A00E-32B8136615A5}"/>
    <cellStyle name="DELTA 2" xfId="2719" xr:uid="{8090AE4A-EADC-49E1-969F-D058D0F24ED9}"/>
    <cellStyle name="DELTA 2 2" xfId="2720" xr:uid="{721023C6-D816-4C57-91CE-AF036A74F272}"/>
    <cellStyle name="DELTA 3" xfId="2721" xr:uid="{4D243133-C771-4F93-AC92-AC744D6D8A96}"/>
    <cellStyle name="Emphasis 1" xfId="2722" xr:uid="{FA53F2D2-25ED-4EFF-B6AD-2DDF96643FF3}"/>
    <cellStyle name="Emphasis 2" xfId="2723" xr:uid="{FAE09DF9-B1F1-4218-AD76-73B8255A15B5}"/>
    <cellStyle name="Emphasis 3" xfId="2724" xr:uid="{537178B3-2990-4F40-9341-FDB5A33A762C}"/>
    <cellStyle name="Enter Currency (0)" xfId="2725" xr:uid="{9BEC0A53-443F-4EE4-B4E5-5E2FC507DA44}"/>
    <cellStyle name="Enter Currency (0) 2" xfId="2726" xr:uid="{0EA913F3-47E5-4A44-89EE-6C6042E11ACA}"/>
    <cellStyle name="Enter Currency (0) 2 2" xfId="2727" xr:uid="{165D952E-B6D3-4EC4-8C6E-799E7D54F27A}"/>
    <cellStyle name="Enter Currency (0) 3" xfId="2728" xr:uid="{0C137619-F552-42B4-BF0F-EA46BEF97E26}"/>
    <cellStyle name="Enter Currency (2)" xfId="2729" xr:uid="{56F38F4C-C2DA-413B-AE8C-E1381FDFFDC4}"/>
    <cellStyle name="Enter Units (0)" xfId="2730" xr:uid="{C3C9DC9D-B4D5-4955-9284-871F00560635}"/>
    <cellStyle name="Enter Units (0) 2" xfId="2731" xr:uid="{FBC686B9-D382-4505-8AD9-2ECAC0738D92}"/>
    <cellStyle name="Enter Units (0) 2 2" xfId="2732" xr:uid="{E0295BAB-4A16-4C92-8B99-E71ECB298754}"/>
    <cellStyle name="Enter Units (0) 3" xfId="2733" xr:uid="{AC4DBCBB-53CF-4013-82DB-D4B2F2A3299F}"/>
    <cellStyle name="Enter Units (1)" xfId="2734" xr:uid="{171ED32C-9D94-44E1-BA3A-2F340C0C8F3D}"/>
    <cellStyle name="Enter Units (1) 2" xfId="2735" xr:uid="{A659ACB2-5D14-4CCF-A8DE-68E6B01D5E7F}"/>
    <cellStyle name="Enter Units (1) 2 2" xfId="2736" xr:uid="{12663DDA-55DC-463E-94AC-E31E994A55D0}"/>
    <cellStyle name="Enter Units (1) 3" xfId="2737" xr:uid="{7B8296D8-14C2-46E9-BA96-7FFD0231BDE7}"/>
    <cellStyle name="Enter Units (2)" xfId="2738" xr:uid="{052F43B0-1932-4894-A080-F1A277C6A8BA}"/>
    <cellStyle name="Explanatory Text 2" xfId="2739" xr:uid="{577377D6-6225-4E7C-B3D1-738A258E4596}"/>
    <cellStyle name="Explanatory Text 2 2" xfId="2740" xr:uid="{B184F0AF-8430-4AD1-9464-F35B709994C2}"/>
    <cellStyle name="Explanatory Text 2 3" xfId="2741" xr:uid="{04C884AC-77E5-4748-993F-2CFD480B2F46}"/>
    <cellStyle name="Good 2" xfId="2742" xr:uid="{59172330-5662-4234-AC29-76AE72B48F93}"/>
    <cellStyle name="Good 2 2" xfId="2743" xr:uid="{86D0A2EA-5A8C-4D1B-8502-4187F1FEFB6C}"/>
    <cellStyle name="Good 2 3" xfId="2744" xr:uid="{BB93C5C8-C300-4936-B7AB-1B348D5A74CD}"/>
    <cellStyle name="Grey" xfId="2745" xr:uid="{2C598455-22E1-46D9-A51A-E994D2300FEC}"/>
    <cellStyle name="Grey 2" xfId="2746" xr:uid="{DF00D7D4-19FB-45EC-9120-27C0CDB7F82C}"/>
    <cellStyle name="Header1" xfId="2747" xr:uid="{14404925-060A-47BC-9B81-E5AE13FFA1DA}"/>
    <cellStyle name="Header1 2" xfId="2748" xr:uid="{37199E7E-C7B2-4052-95D0-7D07A7A2450C}"/>
    <cellStyle name="Header1 2 2" xfId="2749" xr:uid="{3369344A-6DA6-4B2D-9198-F92A8F973205}"/>
    <cellStyle name="Header2" xfId="2750" xr:uid="{0A1637F6-5837-47CE-898B-FCFA7A2098EF}"/>
    <cellStyle name="Header2 2" xfId="2751" xr:uid="{F8CD890F-F237-428A-9622-56213A919EC4}"/>
    <cellStyle name="Header2 2 2" xfId="2752" xr:uid="{C6A4FC4E-FD13-4321-B8B1-200B49CA305F}"/>
    <cellStyle name="Header2 3" xfId="2753" xr:uid="{45238B89-2927-424B-A92F-4526930615CA}"/>
    <cellStyle name="Heading 1 2" xfId="2754" xr:uid="{B05780CD-FF56-4AB9-A2D8-98FD872C6EA3}"/>
    <cellStyle name="Heading 1 2 2" xfId="2755" xr:uid="{606A028D-EC94-4229-9339-244CFC97C912}"/>
    <cellStyle name="Heading 1 2 3" xfId="2756" xr:uid="{B41CAA5A-9B21-4672-BD56-3222DE38C23D}"/>
    <cellStyle name="Heading 2 2" xfId="2757" xr:uid="{B6F7EC61-2ED5-4216-9F16-DFE47191A48F}"/>
    <cellStyle name="Heading 2 2 2" xfId="2758" xr:uid="{4B2A37FD-5D7F-4704-93D1-42E96E16B2FF}"/>
    <cellStyle name="Heading 2 2 3" xfId="2759" xr:uid="{BB351CDC-92FE-424B-9681-081D0C32563B}"/>
    <cellStyle name="Heading 3 2" xfId="2760" xr:uid="{1C9C1CC6-588B-468F-8EC8-2FA9B66C6013}"/>
    <cellStyle name="Heading 3 2 2" xfId="2761" xr:uid="{24852436-906A-44F1-8A42-CBD5405C4B80}"/>
    <cellStyle name="Heading 3 2 3" xfId="2762" xr:uid="{22DD3D29-9533-4ABD-BA63-15C3397906C6}"/>
    <cellStyle name="Heading 4 2" xfId="2763" xr:uid="{0B4F1819-BA7C-4C47-A4F1-87A5BDB1F8A6}"/>
    <cellStyle name="Heading 4 2 2" xfId="2764" xr:uid="{9760DA87-8F53-46CC-BCE7-03069D1F8AFF}"/>
    <cellStyle name="Heading 4 2 3" xfId="2765" xr:uid="{97329AA1-2399-41EF-8601-65FF53FB77A1}"/>
    <cellStyle name="Hyperlink 2" xfId="2766" xr:uid="{25A6932D-1737-4ED3-8491-5E91E2715947}"/>
    <cellStyle name="Hyperlink 3" xfId="2767" xr:uid="{98DC41AA-6815-44CA-8E2D-34F6054622F7}"/>
    <cellStyle name="Index Number" xfId="16" xr:uid="{4C94AF57-3F11-45AF-A379-C548D97BB3D7}"/>
    <cellStyle name="Input [yellow]" xfId="2768" xr:uid="{FCF7678E-589C-446E-9E4B-BFFD90A60488}"/>
    <cellStyle name="Input [yellow] 2" xfId="2769" xr:uid="{E5FE49F2-23FE-4A71-AC4C-FA27D740856A}"/>
    <cellStyle name="Input [yellow] 2 2" xfId="2770" xr:uid="{1FB3FF59-491B-4096-B651-988F35A9752D}"/>
    <cellStyle name="Input [yellow] 2 2 2" xfId="2771" xr:uid="{5594C5F9-DFAC-4501-8ECD-E2CD7F86E352}"/>
    <cellStyle name="Input [yellow] 2 3" xfId="2772" xr:uid="{9C177BC8-3E34-4692-A43C-A11953180ADB}"/>
    <cellStyle name="Input [yellow] 3" xfId="2773" xr:uid="{E6E94395-7443-492D-8592-F3AE93CC32E0}"/>
    <cellStyle name="Input [yellow] 3 2" xfId="2774" xr:uid="{2256196C-E970-45B7-8C1D-0B09ACDAB6E4}"/>
    <cellStyle name="Input [yellow] 4" xfId="2775" xr:uid="{2D23E5E4-D7FC-4A35-B8CD-E37B0A643F16}"/>
    <cellStyle name="Input 10" xfId="2776" xr:uid="{49055AD5-2244-48AC-AD76-23A4E7C146B1}"/>
    <cellStyle name="Input 10 2" xfId="2777" xr:uid="{44DA3A60-E3EC-4677-9526-4D7E721F27F9}"/>
    <cellStyle name="Input 10 2 2" xfId="2778" xr:uid="{730E440B-B374-4CC3-A160-ED5DC24CB577}"/>
    <cellStyle name="Input 10 2 3" xfId="2779" xr:uid="{B351D0F3-6DC2-49B7-801C-A9BDB397435C}"/>
    <cellStyle name="Input 10 3" xfId="2780" xr:uid="{CDB9D244-D2FA-4996-AF33-92A80B8344D4}"/>
    <cellStyle name="Input 10 4" xfId="2781" xr:uid="{3BCC13A0-AB47-430C-BA37-E75E85256FDC}"/>
    <cellStyle name="Input 11" xfId="2782" xr:uid="{7A0B1EE5-5072-44D3-BDFB-565063665E5B}"/>
    <cellStyle name="Input 11 2" xfId="2783" xr:uid="{935186D8-4A9D-4C61-983B-C9596E84A52B}"/>
    <cellStyle name="Input 11 2 2" xfId="2784" xr:uid="{6C944874-26C0-44FA-B79C-5B2DED97F2D8}"/>
    <cellStyle name="Input 11 2 3" xfId="2785" xr:uid="{19FC738C-1138-45CA-B410-BE53037AE0B8}"/>
    <cellStyle name="Input 11 3" xfId="2786" xr:uid="{2B2E6296-78E5-42B6-BD8C-81297807929A}"/>
    <cellStyle name="Input 11 4" xfId="2787" xr:uid="{8A89DC47-42AE-46F7-91CA-40250D912CCD}"/>
    <cellStyle name="Input 12" xfId="2788" xr:uid="{5100DB31-63FC-4AC7-B1EC-7C2F72FE7E1B}"/>
    <cellStyle name="Input 12 2" xfId="2789" xr:uid="{2E5CCAF3-10E3-44AF-9A65-A4EDBD1971A8}"/>
    <cellStyle name="Input 12 2 2" xfId="2790" xr:uid="{8A3C1954-4DA1-49EF-98CB-429D79087EA3}"/>
    <cellStyle name="Input 12 2 3" xfId="2791" xr:uid="{D7EF6293-B1E4-4697-8AEF-D8DFC50A3D41}"/>
    <cellStyle name="Input 12 3" xfId="2792" xr:uid="{8B6EAB94-D131-4302-BDA2-43D5F13285C9}"/>
    <cellStyle name="Input 12 4" xfId="2793" xr:uid="{7ADDC1FD-0F68-4A5E-B591-9269B2D97127}"/>
    <cellStyle name="Input 13" xfId="2794" xr:uid="{33F9B504-4C26-407F-ACA4-5103338BC2D1}"/>
    <cellStyle name="Input 13 2" xfId="2795" xr:uid="{802707FA-60BF-45E3-9143-CD4223A43698}"/>
    <cellStyle name="Input 13 2 2" xfId="2796" xr:uid="{11C0F3B0-9412-44DC-BE44-E54EC1F005AE}"/>
    <cellStyle name="Input 13 2 3" xfId="2797" xr:uid="{3236E0B0-1F99-408B-95B0-C857799E03E2}"/>
    <cellStyle name="Input 13 3" xfId="2798" xr:uid="{F30A7EC7-1953-4D3A-AF9F-7592C3370E5D}"/>
    <cellStyle name="Input 13 4" xfId="2799" xr:uid="{757DF49C-93D8-49AF-AEC5-AEDF4B150B24}"/>
    <cellStyle name="Input 14" xfId="2800" xr:uid="{2B78ADF8-2154-4830-B1F7-E1E2477E031C}"/>
    <cellStyle name="Input 14 2" xfId="2801" xr:uid="{0A301471-9B22-498B-A0C1-257132A65877}"/>
    <cellStyle name="Input 14 2 2" xfId="2802" xr:uid="{E94921CC-C7F6-4D6E-96F9-F44CDC54A9BF}"/>
    <cellStyle name="Input 14 2 3" xfId="2803" xr:uid="{5A2C538E-8B3C-4F56-9000-6516F65F6FD5}"/>
    <cellStyle name="Input 14 3" xfId="2804" xr:uid="{FA43643A-3FAA-4C26-86EA-5F4C077D12A5}"/>
    <cellStyle name="Input 14 4" xfId="2805" xr:uid="{E0DCB454-961F-43C8-8A4E-C829570F68E8}"/>
    <cellStyle name="Input 15" xfId="2806" xr:uid="{67BF5AD1-A453-42DA-AF09-E94BC4999417}"/>
    <cellStyle name="Input 15 2" xfId="2807" xr:uid="{384E9226-C5C0-434C-9234-B63526BF129D}"/>
    <cellStyle name="Input 15 2 2" xfId="2808" xr:uid="{89180899-ED83-44F7-B6F4-976832F37D1D}"/>
    <cellStyle name="Input 15 2 3" xfId="2809" xr:uid="{8D32338D-9DA8-448C-BE93-26322797E766}"/>
    <cellStyle name="Input 15 3" xfId="2810" xr:uid="{C385CB5D-56EF-4477-82E4-A4AE73F75152}"/>
    <cellStyle name="Input 15 4" xfId="2811" xr:uid="{53478B1A-3BBB-43B8-9B46-8CD4364D2BEA}"/>
    <cellStyle name="Input 16" xfId="2812" xr:uid="{58AEDF8C-BC62-4D0A-90F0-C7B737D8B7BB}"/>
    <cellStyle name="Input 16 2" xfId="2813" xr:uid="{951859DB-4DE8-496F-ABEA-B6FF4E9C89BA}"/>
    <cellStyle name="Input 16 2 2" xfId="2814" xr:uid="{E2A6B69F-8E18-4908-B69B-03023237F79E}"/>
    <cellStyle name="Input 16 2 3" xfId="2815" xr:uid="{99FFF56A-97F9-440A-9E06-AA569D9D0408}"/>
    <cellStyle name="Input 16 3" xfId="2816" xr:uid="{7D5B475F-05A8-42E4-8534-3F54853FC6CF}"/>
    <cellStyle name="Input 16 4" xfId="2817" xr:uid="{98934EC7-255C-4A1D-A160-526D79608A82}"/>
    <cellStyle name="Input 17" xfId="2818" xr:uid="{1D5820F5-35EC-4FF4-B23D-4F5E19B1D88B}"/>
    <cellStyle name="Input 17 2" xfId="2819" xr:uid="{A5611092-16BA-4CBD-94CC-790723C1F8FE}"/>
    <cellStyle name="Input 17 2 2" xfId="2820" xr:uid="{8031C18B-8E3A-40A6-81C2-B93EB5AC0D03}"/>
    <cellStyle name="Input 17 2 3" xfId="2821" xr:uid="{AC54830B-BE5B-43EE-B552-E78925B3D64E}"/>
    <cellStyle name="Input 17 3" xfId="2822" xr:uid="{79103AE1-F5A3-4FEA-800B-0ECA9718B75C}"/>
    <cellStyle name="Input 17 4" xfId="2823" xr:uid="{01893FC4-C3DD-4932-ABFE-FD74AC71E290}"/>
    <cellStyle name="Input 18" xfId="2824" xr:uid="{56959D04-B448-489B-8264-254AEC927CBC}"/>
    <cellStyle name="Input 18 2" xfId="2825" xr:uid="{52A294A8-FAD6-4F7F-A2E0-A8A28F3477B9}"/>
    <cellStyle name="Input 18 2 2" xfId="2826" xr:uid="{02CF6897-8C97-4AEC-B8E3-EBEBB6E3BC0A}"/>
    <cellStyle name="Input 18 2 3" xfId="2827" xr:uid="{FD3508AA-C9F1-4369-913F-352C3C59692E}"/>
    <cellStyle name="Input 18 3" xfId="2828" xr:uid="{1975CCC6-7543-4896-81E2-9F3A27D39230}"/>
    <cellStyle name="Input 18 4" xfId="2829" xr:uid="{7998F4AD-8F10-4F95-82F1-21AFD133ADEF}"/>
    <cellStyle name="Input 2" xfId="2830" xr:uid="{9999435A-61B0-475D-BBFC-94B48BF1BFB9}"/>
    <cellStyle name="Input 2 2" xfId="2831" xr:uid="{D0F06301-C5E5-4A07-B58D-3C4EE94509B8}"/>
    <cellStyle name="Input 2 2 2" xfId="2832" xr:uid="{756E53E0-4951-4147-8A57-6D2E1CA0C8AE}"/>
    <cellStyle name="Input 2 2 2 2" xfId="2833" xr:uid="{CC647FCA-83BC-4C1A-B651-A7C0D657AFB5}"/>
    <cellStyle name="Input 2 2 2 3" xfId="2834" xr:uid="{2DC5170D-06A3-4623-99CC-41EA4F9A045B}"/>
    <cellStyle name="Input 2 2 3" xfId="2835" xr:uid="{565FA227-DC86-4C4A-9BCC-651B99C940FC}"/>
    <cellStyle name="Input 2 2 4" xfId="2836" xr:uid="{F276FE2A-A7F4-4FF9-91F1-C19EC477D922}"/>
    <cellStyle name="Input 2 3" xfId="2837" xr:uid="{8B763C5B-282D-4317-B104-0D53A0178355}"/>
    <cellStyle name="Input 2 4" xfId="2838" xr:uid="{4EB11D36-8CC8-4ADB-9E4B-053070D884B6}"/>
    <cellStyle name="Input 2 4 2" xfId="2839" xr:uid="{4B9E349A-CE63-4C83-A53E-CAE598172C45}"/>
    <cellStyle name="Input 2 4 3" xfId="2840" xr:uid="{2AB7465B-4E97-4143-A3BD-C004EBAD273E}"/>
    <cellStyle name="Input 2 5" xfId="2841" xr:uid="{817B4DE0-32E2-4D27-9CFE-429DFBB4005E}"/>
    <cellStyle name="Input 2 6" xfId="2842" xr:uid="{E7E8C7C6-507C-4748-8CA3-A461389676A8}"/>
    <cellStyle name="Input 3" xfId="2843" xr:uid="{FCEEE784-C5B1-4385-95FB-4DB50E542E20}"/>
    <cellStyle name="Input 3 2" xfId="2844" xr:uid="{734067DD-C0BA-463E-A124-8CB5FB85134E}"/>
    <cellStyle name="Input 3 2 2" xfId="2845" xr:uid="{6533DFCE-7A8A-4D49-8C00-0FA8991C689E}"/>
    <cellStyle name="Input 3 2 3" xfId="2846" xr:uid="{28DABF92-FD6B-4274-96D7-DDFBE4F2D2F3}"/>
    <cellStyle name="Input 3 3" xfId="2847" xr:uid="{D45BCA95-A575-4AF9-B62D-9F9A3417E2A2}"/>
    <cellStyle name="Input 3 4" xfId="2848" xr:uid="{E0D5BCD0-CBA4-47A2-B175-ED61A6A7C37E}"/>
    <cellStyle name="Input 4" xfId="2849" xr:uid="{B7A1528F-3A64-462B-BE9D-4B4F39E61B3E}"/>
    <cellStyle name="Input 4 2" xfId="2850" xr:uid="{1DD0DAE4-5D0D-4268-9F8D-59EE492482FE}"/>
    <cellStyle name="Input 4 2 2" xfId="2851" xr:uid="{34F97BCD-8266-42FC-A5F5-0FF43C8E8617}"/>
    <cellStyle name="Input 4 2 3" xfId="2852" xr:uid="{D65A8A74-8F29-4693-882A-419F42142E70}"/>
    <cellStyle name="Input 4 3" xfId="2853" xr:uid="{2F9357A7-DD9F-4D80-B730-CDF78D3266D9}"/>
    <cellStyle name="Input 4 4" xfId="2854" xr:uid="{D23B263F-028F-49B7-8179-687C1F3A245E}"/>
    <cellStyle name="Input 5" xfId="2855" xr:uid="{A809C4C4-8EBC-4463-BBE7-E62E02DBC5C7}"/>
    <cellStyle name="Input 5 2" xfId="2856" xr:uid="{4A07BE1C-4E65-492F-8A6A-26BDF54F873B}"/>
    <cellStyle name="Input 5 2 2" xfId="2857" xr:uid="{0D661F7F-4D29-468B-B1E1-628490DA5882}"/>
    <cellStyle name="Input 5 2 3" xfId="2858" xr:uid="{A98CCE84-963E-4BA3-A6BE-A89635686AB8}"/>
    <cellStyle name="Input 5 3" xfId="2859" xr:uid="{A113914D-0279-4ADE-93BB-BD4BBD3E0F7F}"/>
    <cellStyle name="Input 5 4" xfId="2860" xr:uid="{6D5FD73B-BDB3-4AB8-9365-019C17B2F4AF}"/>
    <cellStyle name="Input 6" xfId="2861" xr:uid="{49F022E8-DD8C-46F1-87FA-9548F1E81939}"/>
    <cellStyle name="Input 6 2" xfId="2862" xr:uid="{4F629F3B-B0E9-409A-AE17-370A80B176F6}"/>
    <cellStyle name="Input 6 2 2" xfId="2863" xr:uid="{6710E176-2F72-4FC2-BEAF-8456485B0CF7}"/>
    <cellStyle name="Input 6 2 3" xfId="2864" xr:uid="{0F6DEFFA-4C1D-42A6-A13A-9E4FDE5129D7}"/>
    <cellStyle name="Input 6 3" xfId="2865" xr:uid="{E74D8322-44FC-4149-B1C5-C52186F22AEB}"/>
    <cellStyle name="Input 6 4" xfId="2866" xr:uid="{5F3D989A-3539-47C9-A327-FA0F06609A9C}"/>
    <cellStyle name="Input 7" xfId="2867" xr:uid="{C2D0A4C6-7C78-4FF7-8C0F-975C0C70D3E7}"/>
    <cellStyle name="Input 7 2" xfId="2868" xr:uid="{136A0F00-3BA2-45AC-BC4B-A79EF9549B75}"/>
    <cellStyle name="Input 7 2 2" xfId="2869" xr:uid="{C825BD43-E435-472D-BE99-269A45603723}"/>
    <cellStyle name="Input 7 2 3" xfId="2870" xr:uid="{52073C69-AD68-4B1C-9550-16CF27814AE8}"/>
    <cellStyle name="Input 7 3" xfId="2871" xr:uid="{C271E020-3A72-4E6B-B4D3-9E3B5269C046}"/>
    <cellStyle name="Input 7 4" xfId="2872" xr:uid="{E4CB2F21-FF69-4BB6-A662-157C7A47CFF6}"/>
    <cellStyle name="Input 8" xfId="2873" xr:uid="{5BB8AB60-527B-4422-8E3E-7E5741FCD8EF}"/>
    <cellStyle name="Input 8 2" xfId="2874" xr:uid="{2FE3C9F8-A3BC-49ED-83FA-6E7330103807}"/>
    <cellStyle name="Input 8 2 2" xfId="2875" xr:uid="{0BD087CD-A33A-4F39-8E1B-7FF0229DFFE0}"/>
    <cellStyle name="Input 8 2 3" xfId="2876" xr:uid="{D5BDB8DC-418C-403C-A40A-AE660EC87B6B}"/>
    <cellStyle name="Input 8 3" xfId="2877" xr:uid="{12FCD526-840A-4103-B4D9-4306F75B9393}"/>
    <cellStyle name="Input 8 4" xfId="2878" xr:uid="{0298BE88-B1CD-4E4A-A7DA-0DF32436C37E}"/>
    <cellStyle name="Input 9" xfId="2879" xr:uid="{F9C76351-A226-450E-A6F4-FF61F74FF101}"/>
    <cellStyle name="Input 9 2" xfId="2880" xr:uid="{0D0B6073-439E-49D1-B142-5FF34F6C0794}"/>
    <cellStyle name="Input 9 2 2" xfId="2881" xr:uid="{AD4A6D75-A4AC-4F23-AFCA-DDA68BF93BCE}"/>
    <cellStyle name="Input 9 2 3" xfId="2882" xr:uid="{BA08D512-FDA8-42C3-970D-243830573FD6}"/>
    <cellStyle name="Input 9 3" xfId="2883" xr:uid="{3E5E5A47-BACE-4C11-8DDE-DB13D29B5792}"/>
    <cellStyle name="Input 9 4" xfId="2884" xr:uid="{2650582E-C02B-4FD0-BC65-DB4D74B70935}"/>
    <cellStyle name="Link Currency (0)" xfId="2885" xr:uid="{F4108AEB-D2AA-42CE-88A4-97C62F581267}"/>
    <cellStyle name="Link Currency (0) 2" xfId="2886" xr:uid="{9035B95E-340E-460F-B2C5-2E320F545DE2}"/>
    <cellStyle name="Link Currency (0) 2 2" xfId="2887" xr:uid="{2EE23661-68E2-4B77-8DE1-0F0CC4E27A9A}"/>
    <cellStyle name="Link Currency (0) 3" xfId="2888" xr:uid="{3BB3527B-EBCB-4346-BD17-DCDDB28218CE}"/>
    <cellStyle name="Link Currency (2)" xfId="2889" xr:uid="{70D2A003-B4C3-44DE-893B-CEFDFD44E0C5}"/>
    <cellStyle name="Link Units (0)" xfId="2890" xr:uid="{06CCB5ED-3C31-41EF-87BA-FBE552CD3479}"/>
    <cellStyle name="Link Units (0) 2" xfId="2891" xr:uid="{05BFCB27-CD74-42A7-BF18-CB1A6A14D0A8}"/>
    <cellStyle name="Link Units (0) 2 2" xfId="2892" xr:uid="{CAFF7B78-6DEE-4DD7-9425-D59FCC429FD0}"/>
    <cellStyle name="Link Units (0) 3" xfId="2893" xr:uid="{D008E078-EC19-4E90-9F74-78608968B567}"/>
    <cellStyle name="Link Units (1)" xfId="2894" xr:uid="{41EB7AB9-918F-4DB5-AB8F-002DF419017A}"/>
    <cellStyle name="Link Units (1) 2" xfId="2895" xr:uid="{CE29E63A-1EE7-4540-BDBE-881E1C59949A}"/>
    <cellStyle name="Link Units (1) 2 2" xfId="2896" xr:uid="{0EC54227-47E6-40A5-B164-5FDA9DAE6D82}"/>
    <cellStyle name="Link Units (1) 3" xfId="2897" xr:uid="{87C207E7-CCE0-42E5-888E-45089AEA546A}"/>
    <cellStyle name="Link Units (2)" xfId="2898" xr:uid="{046B1F65-F275-423C-8E92-16351DEBF64E}"/>
    <cellStyle name="Linked Cell 2" xfId="2899" xr:uid="{7EFE864E-C2C0-44D2-A21C-A2D925E41321}"/>
    <cellStyle name="Linked Cell 2 2" xfId="2900" xr:uid="{D342D53E-57AE-47C8-A294-3687D76782B6}"/>
    <cellStyle name="Linked Cell 2 3" xfId="2901" xr:uid="{43B03354-6EFB-4278-8FEB-28B18909241C}"/>
    <cellStyle name="Neutral 2" xfId="2902" xr:uid="{3A565C9E-1EA1-4AEA-A0F4-98A43F7DD8A9}"/>
    <cellStyle name="Neutral 2 2" xfId="2903" xr:uid="{86441C13-DBCB-4933-B557-6763A4BF5550}"/>
    <cellStyle name="Neutral 2 3" xfId="2904" xr:uid="{C84178AA-18C1-4997-AC5E-464DF9DAFA05}"/>
    <cellStyle name="Nor}al" xfId="2905" xr:uid="{71235027-54F9-45E1-AFED-CD52BB23FDAF}"/>
    <cellStyle name="Normal" xfId="0" builtinId="0"/>
    <cellStyle name="Normal - Style1" xfId="2906" xr:uid="{8D44E82C-185B-40E3-ADDB-5EB58C23F4A2}"/>
    <cellStyle name="Normal 10" xfId="2907" xr:uid="{D4DA7062-2285-40F7-8D92-B1E292511C6E}"/>
    <cellStyle name="Normal 10 2" xfId="2908" xr:uid="{33748FEF-9D7C-4349-A293-DA3A72D99A21}"/>
    <cellStyle name="Normal 10 3" xfId="2909" xr:uid="{D1AC1F3B-5184-4C11-844D-1B4474E7240A}"/>
    <cellStyle name="Normal 10 4" xfId="3409" xr:uid="{3ED37A7E-356A-4C17-BB75-2B58CDE5CF23}"/>
    <cellStyle name="Normal 10 4 2" xfId="3563" xr:uid="{044281F0-A9E0-4618-8D16-E944B2D225DC}"/>
    <cellStyle name="Normal 10 4 2 2" xfId="3858" xr:uid="{BAB25BB6-3F60-43B5-8EDA-D5A523347717}"/>
    <cellStyle name="Normal 10 4 2 2 2" xfId="4443" xr:uid="{E11CAE1C-8709-4D8F-9A07-8342412FE1AA}"/>
    <cellStyle name="Normal 10 4 2 3" xfId="4152" xr:uid="{2DB9C648-5DD9-41C2-92D9-CA8B1445FA61}"/>
    <cellStyle name="Normal 10 4 3" xfId="3660" xr:uid="{DCF9BB76-0189-4F32-AECB-8181BC4AADE3}"/>
    <cellStyle name="Normal 10 4 3 2" xfId="3955" xr:uid="{9CA8B6B9-B47B-43DA-8BFF-7937A7C62162}"/>
    <cellStyle name="Normal 10 4 3 2 2" xfId="4540" xr:uid="{C99CDC7C-9854-44B7-9587-A663B68491F1}"/>
    <cellStyle name="Normal 10 4 3 3" xfId="4249" xr:uid="{214BA119-316B-4842-89E1-66C37970CE37}"/>
    <cellStyle name="Normal 10 4 4" xfId="3761" xr:uid="{0F0080C8-0FED-4B67-94AB-A370D8534580}"/>
    <cellStyle name="Normal 10 4 4 2" xfId="4346" xr:uid="{D7A13F62-6FFA-4C15-9C05-075E01F33DDF}"/>
    <cellStyle name="Normal 10 4 5" xfId="4055" xr:uid="{CD264403-F7D0-4599-8225-285E06B98BC6}"/>
    <cellStyle name="Normal 10 5" xfId="3526" xr:uid="{4E26319E-8565-4079-9EC0-F8B019C0725C}"/>
    <cellStyle name="Normal 10 5 2" xfId="3821" xr:uid="{21358250-8E3B-42D3-BBCA-AF1CE33881F9}"/>
    <cellStyle name="Normal 10 5 2 2" xfId="4406" xr:uid="{5ED11BF5-EE5B-49AD-934D-AB025C7F33C4}"/>
    <cellStyle name="Normal 10 5 3" xfId="4115" xr:uid="{D708D677-FA88-44D8-A264-9D01CA1685E5}"/>
    <cellStyle name="Normal 10 6" xfId="3623" xr:uid="{A2D159E4-FE2B-4153-923D-9FA4D711184D}"/>
    <cellStyle name="Normal 10 6 2" xfId="3918" xr:uid="{4F72CC78-7CF7-4FE5-AAE3-7CF350FAEA56}"/>
    <cellStyle name="Normal 10 6 2 2" xfId="4503" xr:uid="{55824BB6-B8F0-4886-AF54-2C03715C2653}"/>
    <cellStyle name="Normal 10 6 3" xfId="4212" xr:uid="{FD896A72-E7AD-485A-B5BD-7E764E95957B}"/>
    <cellStyle name="Normal 10 7" xfId="3722" xr:uid="{93F7425D-EA7F-4FFC-A9EE-0EEE3CFCD91C}"/>
    <cellStyle name="Normal 10 7 2" xfId="4309" xr:uid="{FE261AC3-0955-4E1F-85B4-C03CCBC5D8D7}"/>
    <cellStyle name="Normal 10 8" xfId="4018" xr:uid="{95E29AB2-0C66-4974-A529-13139CF6DEEA}"/>
    <cellStyle name="Normal 11" xfId="2910" xr:uid="{DD89C410-819E-4A5B-B832-21AD16273574}"/>
    <cellStyle name="Normal 11 2" xfId="2911" xr:uid="{8BC60F77-4CDC-4F0E-999C-6BD8A164C05C}"/>
    <cellStyle name="Normal 11 3" xfId="2912" xr:uid="{DAF2BAF8-A783-4299-92CC-5BF68F219AC5}"/>
    <cellStyle name="Normal 11 4" xfId="3410" xr:uid="{8FD94A54-1FEE-4D39-A8A4-58B139DE7B90}"/>
    <cellStyle name="Normal 11 4 2" xfId="3564" xr:uid="{1181A8BB-79F9-4015-8947-01A634267F94}"/>
    <cellStyle name="Normal 11 4 2 2" xfId="3859" xr:uid="{61DC9D7D-D8BF-4C57-8EF0-0E795D08EDD7}"/>
    <cellStyle name="Normal 11 4 2 2 2" xfId="4444" xr:uid="{D0375409-1F1E-4BCB-B083-E10DF1333E51}"/>
    <cellStyle name="Normal 11 4 2 3" xfId="4153" xr:uid="{9A314EF7-CDBE-424D-9B8A-01DBC4FE2C71}"/>
    <cellStyle name="Normal 11 4 3" xfId="3661" xr:uid="{42AB7A41-F94A-4EB1-8DCB-4788575EF2C8}"/>
    <cellStyle name="Normal 11 4 3 2" xfId="3956" xr:uid="{3F5C62C1-EC99-45C9-B35C-77FC95736ABC}"/>
    <cellStyle name="Normal 11 4 3 2 2" xfId="4541" xr:uid="{176F33B4-6227-4F06-87A6-84A293B7E866}"/>
    <cellStyle name="Normal 11 4 3 3" xfId="4250" xr:uid="{7C6BC49B-4192-41B6-AD55-75090C3C7045}"/>
    <cellStyle name="Normal 11 4 4" xfId="3762" xr:uid="{2FF926D4-E4D1-4F91-8CE1-5118E9EEEC85}"/>
    <cellStyle name="Normal 11 4 4 2" xfId="4347" xr:uid="{D4486180-6275-4A2A-9490-15764693037D}"/>
    <cellStyle name="Normal 11 4 5" xfId="4056" xr:uid="{0DDABA6A-D531-4275-9F55-25FDFA020B55}"/>
    <cellStyle name="Normal 11 5" xfId="3527" xr:uid="{A4D9959D-5645-4857-8195-176AE4361E99}"/>
    <cellStyle name="Normal 11 5 2" xfId="3822" xr:uid="{EA718F62-1BFF-43B6-B918-52290805FA07}"/>
    <cellStyle name="Normal 11 5 2 2" xfId="4407" xr:uid="{CE7FDA1F-F2B1-4BD4-9A05-80F2108A005C}"/>
    <cellStyle name="Normal 11 5 3" xfId="4116" xr:uid="{8743DCA3-FAAD-4C6B-B813-7B242F2A117F}"/>
    <cellStyle name="Normal 11 6" xfId="3624" xr:uid="{E032D470-81D4-421B-83EA-BBB7C44821AA}"/>
    <cellStyle name="Normal 11 6 2" xfId="3919" xr:uid="{BBD642F5-7CFB-478D-953B-CF32335EE840}"/>
    <cellStyle name="Normal 11 6 2 2" xfId="4504" xr:uid="{2A716913-70E7-48E6-A9CD-BD907314F237}"/>
    <cellStyle name="Normal 11 6 3" xfId="4213" xr:uid="{3E9A139E-088B-4175-BFC2-3A73077E9AA1}"/>
    <cellStyle name="Normal 11 7" xfId="3723" xr:uid="{30FECAB9-C454-492B-9747-EAC9C9DE6560}"/>
    <cellStyle name="Normal 11 7 2" xfId="4310" xr:uid="{660E8852-4FAB-4D1B-9FD5-4990F24D8434}"/>
    <cellStyle name="Normal 11 8" xfId="4019" xr:uid="{F35FC49E-0B0C-4DB9-B85D-34AE1876ED43}"/>
    <cellStyle name="Normal 12" xfId="2913" xr:uid="{A0D4A1DC-C23B-413D-9804-8F18AEB8A9B9}"/>
    <cellStyle name="Normal 12 2" xfId="2914" xr:uid="{8559618E-6A86-4E7F-9777-9A70F9CA5ED3}"/>
    <cellStyle name="Normal 12 3" xfId="2915" xr:uid="{D8DCC744-2BCB-4FB8-8AC8-AA43075C37CB}"/>
    <cellStyle name="Normal 12 4" xfId="3411" xr:uid="{2E372373-5F07-4809-AE3A-5F52FE96B511}"/>
    <cellStyle name="Normal 12 4 2" xfId="3565" xr:uid="{F30AE502-345A-4F4A-AA12-88DB737B3868}"/>
    <cellStyle name="Normal 12 4 2 2" xfId="3860" xr:uid="{448D14BE-47EF-49B2-9ACE-43020F425E67}"/>
    <cellStyle name="Normal 12 4 2 2 2" xfId="4445" xr:uid="{73AECB3E-8CBF-4C23-BE25-A2947A70F8D3}"/>
    <cellStyle name="Normal 12 4 2 3" xfId="4154" xr:uid="{B8A818B4-9037-441A-ADD3-AFE4541D536E}"/>
    <cellStyle name="Normal 12 4 3" xfId="3662" xr:uid="{A2A75AF9-7CE1-4AA2-9DFD-728981410FC8}"/>
    <cellStyle name="Normal 12 4 3 2" xfId="3957" xr:uid="{75936236-9F4F-4BF7-B1EB-84B709A4533F}"/>
    <cellStyle name="Normal 12 4 3 2 2" xfId="4542" xr:uid="{6969DCB3-872D-4984-99B1-E038F4F0FB89}"/>
    <cellStyle name="Normal 12 4 3 3" xfId="4251" xr:uid="{4248E298-E6A1-444C-885B-25A5723368B8}"/>
    <cellStyle name="Normal 12 4 4" xfId="3763" xr:uid="{62AC40CA-CF41-48E3-A4E8-8727B1623797}"/>
    <cellStyle name="Normal 12 4 4 2" xfId="4348" xr:uid="{DFFA2BCC-B3A2-4987-97F4-929AB938EE56}"/>
    <cellStyle name="Normal 12 4 5" xfId="4057" xr:uid="{3D8C8514-C01D-4737-87B5-CF25CAB03697}"/>
    <cellStyle name="Normal 12 5" xfId="3528" xr:uid="{10F4E529-898B-402F-8698-ED7C64725943}"/>
    <cellStyle name="Normal 12 5 2" xfId="3823" xr:uid="{C6D2BB6C-A03D-40EA-9661-55793AE528B6}"/>
    <cellStyle name="Normal 12 5 2 2" xfId="4408" xr:uid="{3EF78D59-D917-450F-8D77-85E5AF4202D2}"/>
    <cellStyle name="Normal 12 5 3" xfId="4117" xr:uid="{A7922575-A989-469C-AA89-1D87A1BD1044}"/>
    <cellStyle name="Normal 12 6" xfId="3625" xr:uid="{E9B818EC-A015-4F8F-BBA9-0AB7215EE890}"/>
    <cellStyle name="Normal 12 6 2" xfId="3920" xr:uid="{0CFCDC0E-6CDB-4FC7-B659-7FC905E12B85}"/>
    <cellStyle name="Normal 12 6 2 2" xfId="4505" xr:uid="{B630CCF6-C7D0-42E8-924C-6FFDBFD00890}"/>
    <cellStyle name="Normal 12 6 3" xfId="4214" xr:uid="{8A65807C-A536-453D-B557-A8B66EC2CDA7}"/>
    <cellStyle name="Normal 12 7" xfId="3724" xr:uid="{6CB92F5F-B04C-4C50-A317-87948AFA017D}"/>
    <cellStyle name="Normal 12 7 2" xfId="4311" xr:uid="{B5056BFC-B5C4-448E-8865-B1B1C0874616}"/>
    <cellStyle name="Normal 12 8" xfId="4020" xr:uid="{C9966682-E78A-49D6-AB61-8FF0DBE5D826}"/>
    <cellStyle name="Normal 13" xfId="2916" xr:uid="{0A66191C-4B72-470A-BF41-FE47EDB85D19}"/>
    <cellStyle name="Normal 13 2" xfId="2917" xr:uid="{1440C20E-44EE-4A28-BC01-7F13B3FC103D}"/>
    <cellStyle name="Normal 13 3" xfId="2918" xr:uid="{36DB6D3A-BD8A-4FAF-887F-EC840773203B}"/>
    <cellStyle name="Normal 13 4" xfId="3412" xr:uid="{58934B4E-C822-49EA-A384-0D0804342AAA}"/>
    <cellStyle name="Normal 13 4 2" xfId="3566" xr:uid="{3DEE74F9-5B3C-4EAE-963B-2AC52384C97A}"/>
    <cellStyle name="Normal 13 4 2 2" xfId="3861" xr:uid="{A7E6E6C8-D995-4CB2-8DFA-7FAFE21A1AC8}"/>
    <cellStyle name="Normal 13 4 2 2 2" xfId="4446" xr:uid="{A42EB5F8-E006-4FE9-AF04-F49840872C36}"/>
    <cellStyle name="Normal 13 4 2 3" xfId="4155" xr:uid="{7C0763AB-691F-4D32-8FF5-FAC5413DCCCF}"/>
    <cellStyle name="Normal 13 4 3" xfId="3663" xr:uid="{1BDAC98A-9E3F-4085-BF21-822C54900DC3}"/>
    <cellStyle name="Normal 13 4 3 2" xfId="3958" xr:uid="{C8D65994-B2D5-41CD-B840-9EAC238A84D0}"/>
    <cellStyle name="Normal 13 4 3 2 2" xfId="4543" xr:uid="{F034202D-DC5D-4BE7-84C8-D0C45F4DE31E}"/>
    <cellStyle name="Normal 13 4 3 3" xfId="4252" xr:uid="{A2093108-70AB-4ECE-B889-24F3740C9690}"/>
    <cellStyle name="Normal 13 4 4" xfId="3764" xr:uid="{2031536E-8132-4F9F-9B77-03A3BCCB9073}"/>
    <cellStyle name="Normal 13 4 4 2" xfId="4349" xr:uid="{1D7CEE7B-2F91-464B-A31D-26ACEB759693}"/>
    <cellStyle name="Normal 13 4 5" xfId="4058" xr:uid="{52D49378-4448-42DC-A531-D74FAA136F51}"/>
    <cellStyle name="Normal 13 5" xfId="3529" xr:uid="{6F654FD1-9873-4025-9117-AF47B3587D3E}"/>
    <cellStyle name="Normal 13 5 2" xfId="3824" xr:uid="{4A822DFF-95B7-4DB2-83F7-99174A488C99}"/>
    <cellStyle name="Normal 13 5 2 2" xfId="4409" xr:uid="{A8EFC185-E64B-467D-888B-E43FC07DE7AB}"/>
    <cellStyle name="Normal 13 5 3" xfId="4118" xr:uid="{92257C39-75F0-4038-A8F0-67408916EEFE}"/>
    <cellStyle name="Normal 13 6" xfId="3626" xr:uid="{0980E415-F131-4FC4-AD4D-29B5EC2543E6}"/>
    <cellStyle name="Normal 13 6 2" xfId="3921" xr:uid="{F5C3C93A-D8D3-4149-AF5E-73FD506597F8}"/>
    <cellStyle name="Normal 13 6 2 2" xfId="4506" xr:uid="{A2B3D1F6-3312-4711-9774-5860EDD0EFDC}"/>
    <cellStyle name="Normal 13 6 3" xfId="4215" xr:uid="{AB0222B6-0701-40DC-824F-2AFD37880696}"/>
    <cellStyle name="Normal 13 7" xfId="3725" xr:uid="{E3AC4F5C-B30A-4F3F-896D-6FF668A5879D}"/>
    <cellStyle name="Normal 13 7 2" xfId="4312" xr:uid="{0456DF6C-A9B5-4614-9359-15D846A565D8}"/>
    <cellStyle name="Normal 13 8" xfId="4021" xr:uid="{94F8EEB2-7FCB-4C91-B8E6-78F538F7938B}"/>
    <cellStyle name="Normal 14" xfId="2919" xr:uid="{CA698CD2-6B99-41BB-875F-194122B85554}"/>
    <cellStyle name="Normal 14 2" xfId="2920" xr:uid="{DF6D3A18-4E1D-41B5-BFAE-BA591618E88C}"/>
    <cellStyle name="Normal 14 3" xfId="2921" xr:uid="{3D5229E8-B5B8-4E9B-AD74-46B982665ABC}"/>
    <cellStyle name="Normal 14 4" xfId="3413" xr:uid="{C559036B-2882-4B16-AD14-BA54356399FF}"/>
    <cellStyle name="Normal 14 4 2" xfId="3567" xr:uid="{6A12B6DD-5856-4FFE-BB53-4C417B1B15EF}"/>
    <cellStyle name="Normal 14 4 2 2" xfId="3862" xr:uid="{E4F94252-1512-400F-9DD7-256E18EA3F08}"/>
    <cellStyle name="Normal 14 4 2 2 2" xfId="4447" xr:uid="{078E4361-F22A-43DF-BBE6-5AB3B2A11FC1}"/>
    <cellStyle name="Normal 14 4 2 3" xfId="4156" xr:uid="{61A3687F-93FE-49F3-B68E-A274A75A0139}"/>
    <cellStyle name="Normal 14 4 3" xfId="3664" xr:uid="{DFD39400-602A-4E67-BE8D-AC30178FB697}"/>
    <cellStyle name="Normal 14 4 3 2" xfId="3959" xr:uid="{C5912C13-DCE7-4558-8EA1-3BAC0AF10A06}"/>
    <cellStyle name="Normal 14 4 3 2 2" xfId="4544" xr:uid="{D934BE1B-2F88-4148-A197-CCF275BCC8B7}"/>
    <cellStyle name="Normal 14 4 3 3" xfId="4253" xr:uid="{9F253029-E1E0-48E6-B25C-2C6B2118875C}"/>
    <cellStyle name="Normal 14 4 4" xfId="3765" xr:uid="{557C85F6-8C44-48F2-8CE6-ACA0BA3E0CC4}"/>
    <cellStyle name="Normal 14 4 4 2" xfId="4350" xr:uid="{CF1BA5E4-7893-4349-B38A-2EF2BEAE4EB6}"/>
    <cellStyle name="Normal 14 4 5" xfId="4059" xr:uid="{80FBB0DD-CD1A-42F6-AC46-74A85AE43186}"/>
    <cellStyle name="Normal 14 5" xfId="3530" xr:uid="{ED44BE36-3DED-4468-92A2-2AF2BF01A727}"/>
    <cellStyle name="Normal 14 5 2" xfId="3825" xr:uid="{62F28BEC-25AD-4B4A-85A0-7A01725F2217}"/>
    <cellStyle name="Normal 14 5 2 2" xfId="4410" xr:uid="{26019695-0FFA-484C-844A-B95EBBBB589D}"/>
    <cellStyle name="Normal 14 5 3" xfId="4119" xr:uid="{B4A83B01-73FD-4484-BA02-652E76BF49D7}"/>
    <cellStyle name="Normal 14 6" xfId="3627" xr:uid="{8EC4D4CB-9FAC-4320-9DC6-0D5A2EC47B9D}"/>
    <cellStyle name="Normal 14 6 2" xfId="3922" xr:uid="{253C058F-BC0A-44D4-88FA-4C740E8D63BD}"/>
    <cellStyle name="Normal 14 6 2 2" xfId="4507" xr:uid="{DC7828C4-AF74-433F-A015-EBD5743177BE}"/>
    <cellStyle name="Normal 14 6 3" xfId="4216" xr:uid="{B5CF973F-3296-4A01-9AC1-331570BE41CE}"/>
    <cellStyle name="Normal 14 7" xfId="3726" xr:uid="{A54C2609-3D5E-4D91-AC38-BC55F7A4D964}"/>
    <cellStyle name="Normal 14 7 2" xfId="4313" xr:uid="{E977D5A8-4F02-4B97-96D5-B3A4733B96A3}"/>
    <cellStyle name="Normal 14 8" xfId="4022" xr:uid="{BDA2FFC0-60F0-402B-B1BA-B93D134B6387}"/>
    <cellStyle name="Normal 15" xfId="2922" xr:uid="{DF618999-6DA1-4CED-92DD-4FAAE9EDCE3F}"/>
    <cellStyle name="Normal 15 2" xfId="2923" xr:uid="{DDD99FA1-9A6C-43C7-900A-F5A61C4437E8}"/>
    <cellStyle name="Normal 15 3" xfId="2924" xr:uid="{FE3E8654-2926-469A-96C7-A4E1CE66740B}"/>
    <cellStyle name="Normal 15 4" xfId="3414" xr:uid="{D4F550B6-EE09-427A-8AD2-A015B841ECA3}"/>
    <cellStyle name="Normal 15 4 2" xfId="3568" xr:uid="{CDB244E2-590C-4721-9460-06E686465C72}"/>
    <cellStyle name="Normal 15 4 2 2" xfId="3863" xr:uid="{06E8BD7A-E6BE-4A61-9D2A-C63CA6E2015E}"/>
    <cellStyle name="Normal 15 4 2 2 2" xfId="4448" xr:uid="{503D7E52-CF00-436D-8D8F-CB23C1622897}"/>
    <cellStyle name="Normal 15 4 2 3" xfId="4157" xr:uid="{20E321DA-E654-4ABB-BFBD-4C9BB3D10D5E}"/>
    <cellStyle name="Normal 15 4 3" xfId="3665" xr:uid="{AF35F5C6-B349-49CD-8D90-F9810A6A1058}"/>
    <cellStyle name="Normal 15 4 3 2" xfId="3960" xr:uid="{ADE054F3-1795-4DA8-8EA1-0F2EC16213DB}"/>
    <cellStyle name="Normal 15 4 3 2 2" xfId="4545" xr:uid="{F266F0E8-4101-4ACC-A424-E19188F2DB9F}"/>
    <cellStyle name="Normal 15 4 3 3" xfId="4254" xr:uid="{A1D98211-48A8-4182-9453-E1617A99370D}"/>
    <cellStyle name="Normal 15 4 4" xfId="3766" xr:uid="{260E85DE-27B1-4A81-A9AD-3330F0AD2643}"/>
    <cellStyle name="Normal 15 4 4 2" xfId="4351" xr:uid="{CA9CD095-942A-4928-9A9D-4D93671EA0CF}"/>
    <cellStyle name="Normal 15 4 5" xfId="4060" xr:uid="{383ACE4B-2E62-4582-B8B4-0251904D3918}"/>
    <cellStyle name="Normal 15 5" xfId="3531" xr:uid="{67DC2B23-92A7-414D-9CAE-88C87D421A4A}"/>
    <cellStyle name="Normal 15 5 2" xfId="3826" xr:uid="{D713ABFF-DDD9-451D-844E-F2EF83736058}"/>
    <cellStyle name="Normal 15 5 2 2" xfId="4411" xr:uid="{3F2EFA78-0DE3-4DC5-9719-C877093A4EB6}"/>
    <cellStyle name="Normal 15 5 3" xfId="4120" xr:uid="{585827FF-4C81-45C4-B54C-8706C47C086D}"/>
    <cellStyle name="Normal 15 6" xfId="3628" xr:uid="{3E626613-E2B3-4157-8CAE-DEC40FDAFA2A}"/>
    <cellStyle name="Normal 15 6 2" xfId="3923" xr:uid="{F8A48FFD-16CA-4327-8DBC-28605DF91B31}"/>
    <cellStyle name="Normal 15 6 2 2" xfId="4508" xr:uid="{9BCE50CF-2B2B-44A4-8EA1-B3E91B8F9610}"/>
    <cellStyle name="Normal 15 6 3" xfId="4217" xr:uid="{85ADED22-1F91-4E44-B8C3-F6E9EFCC18F0}"/>
    <cellStyle name="Normal 15 7" xfId="3727" xr:uid="{082934F8-6DD2-4356-A06C-30312410F8BA}"/>
    <cellStyle name="Normal 15 7 2" xfId="4314" xr:uid="{BC4100BC-096C-435E-B939-072A0AB8296E}"/>
    <cellStyle name="Normal 15 8" xfId="4023" xr:uid="{4594DE41-63FE-4C9C-9EAB-740F0C28E3AD}"/>
    <cellStyle name="Normal 16" xfId="2925" xr:uid="{CB891F43-2507-4DCC-8DD9-B78D54F2E8AB}"/>
    <cellStyle name="Normal 16 2" xfId="2926" xr:uid="{E185C44D-2700-4D0B-A9C2-442879A93E55}"/>
    <cellStyle name="Normal 17" xfId="2927" xr:uid="{C07119A6-E475-4595-9BB2-1D6CABBC3A06}"/>
    <cellStyle name="Normal 17 2" xfId="2928" xr:uid="{9FE03BC0-93BF-42C9-8882-75C3C75CC079}"/>
    <cellStyle name="Normal 18" xfId="2929" xr:uid="{288C5272-99AD-4971-A4CB-362D4ACD786B}"/>
    <cellStyle name="Normal 18 2" xfId="2930" xr:uid="{68B0940C-4521-4FA5-A87C-87DEB635C6AC}"/>
    <cellStyle name="Normal 19" xfId="2931" xr:uid="{F3FD047B-F2D0-47A3-BE1F-7942AA3C93ED}"/>
    <cellStyle name="Normal 19 2" xfId="2932" xr:uid="{ACA5004B-850B-41ED-A331-1F3B7472ED6A}"/>
    <cellStyle name="Normal 2" xfId="2933" xr:uid="{F6892ECB-D213-489F-9027-ECFCC8DED755}"/>
    <cellStyle name="Normal 2 2" xfId="2934" xr:uid="{A96A2253-CEF0-41D2-B59D-BE925926498F}"/>
    <cellStyle name="Normal 2 3" xfId="2935" xr:uid="{77BB8DE9-547F-4C29-B3C7-C598E8CA153D}"/>
    <cellStyle name="Normal 2 4" xfId="2936" xr:uid="{03864F34-D2CD-4E4D-89B4-71ED43981EEF}"/>
    <cellStyle name="Normal 2 4 2" xfId="3416" xr:uid="{2F9A9FDD-36D2-4FCF-93E7-F57C464CBB12}"/>
    <cellStyle name="Normal 2 4 2 2" xfId="3569" xr:uid="{C307B140-EA2D-4196-A80F-590F2CB41276}"/>
    <cellStyle name="Normal 2 4 2 2 2" xfId="3864" xr:uid="{821F7869-DAC2-41FD-8845-93768FFD0DC3}"/>
    <cellStyle name="Normal 2 4 2 2 2 2" xfId="4449" xr:uid="{8095C5F9-881D-45F6-A1C3-BB9311E53B30}"/>
    <cellStyle name="Normal 2 4 2 2 3" xfId="4158" xr:uid="{B3EB2241-0300-4ABF-ABA5-DE3E711335C6}"/>
    <cellStyle name="Normal 2 4 2 3" xfId="3666" xr:uid="{EB9EB4A1-C348-4677-867F-D2A0DFB41C03}"/>
    <cellStyle name="Normal 2 4 2 3 2" xfId="3961" xr:uid="{81CFBF1C-5944-4B5C-8E36-87176516AC31}"/>
    <cellStyle name="Normal 2 4 2 3 2 2" xfId="4546" xr:uid="{F5004A36-E12D-4ADB-8418-4B726D27D568}"/>
    <cellStyle name="Normal 2 4 2 3 3" xfId="4255" xr:uid="{68805FE3-BEF2-4E07-BE68-8FB26C2A8765}"/>
    <cellStyle name="Normal 2 4 2 4" xfId="3767" xr:uid="{E703BE48-8557-46E5-8E28-17B7B59D0CA4}"/>
    <cellStyle name="Normal 2 4 2 4 2" xfId="4352" xr:uid="{8C1ADA86-61CD-4C19-85E9-AB6A93B43A96}"/>
    <cellStyle name="Normal 2 4 2 5" xfId="4061" xr:uid="{CFA7812D-4E68-413C-8058-97BB41116288}"/>
    <cellStyle name="Normal 2 4 3" xfId="3532" xr:uid="{60B6E658-3AA3-4475-9ADE-D9E3D731D60E}"/>
    <cellStyle name="Normal 2 4 3 2" xfId="3827" xr:uid="{3CC7A210-7EF2-4C9D-992B-304E0893A767}"/>
    <cellStyle name="Normal 2 4 3 2 2" xfId="4412" xr:uid="{4271E54E-183E-4B91-9775-820201080D02}"/>
    <cellStyle name="Normal 2 4 3 3" xfId="4121" xr:uid="{59EA5CE9-E4C2-44B4-A004-E685EF8C1CE3}"/>
    <cellStyle name="Normal 2 4 4" xfId="2937" xr:uid="{34E754B7-291D-4F1F-9BDC-CA46DB3C3B47}"/>
    <cellStyle name="Normal 2 4 4 2" xfId="3417" xr:uid="{0327F2CF-7727-4BA3-9A60-BFB6D5537878}"/>
    <cellStyle name="Normal 2 4 5" xfId="3629" xr:uid="{9AC8ECBE-F052-4F25-9406-D8F0EA2ECF1F}"/>
    <cellStyle name="Normal 2 4 5 2" xfId="3924" xr:uid="{8F7BADF1-4C15-4F98-8CFD-2C6E81DE4DEE}"/>
    <cellStyle name="Normal 2 4 5 2 2" xfId="4509" xr:uid="{D8D7F217-8297-4574-9C6B-FF58C961B1EE}"/>
    <cellStyle name="Normal 2 4 5 3" xfId="4218" xr:uid="{41514E54-D15E-4102-B3D7-16761C24AFC9}"/>
    <cellStyle name="Normal 2 4 6" xfId="3728" xr:uid="{CC6A321B-06FC-4FE2-BDAF-7FF1D4A8401D}"/>
    <cellStyle name="Normal 2 4 6 2" xfId="4315" xr:uid="{25B86A5F-F510-45B9-B7DB-A5CEB0129E3B}"/>
    <cellStyle name="Normal 2 4 7" xfId="4024" xr:uid="{A7232224-95AA-4DE5-A907-92AAB677E524}"/>
    <cellStyle name="Normal 2 5" xfId="2938" xr:uid="{15D3B6C2-A04D-42EE-9491-33892D145670}"/>
    <cellStyle name="Normal 2 5 2" xfId="3418" xr:uid="{AC4C8439-5943-4575-A66A-967BE2C64F18}"/>
    <cellStyle name="Normal 2 6" xfId="2939" xr:uid="{ABF83D37-E665-4DEC-9FA4-C2AACFDD9566}"/>
    <cellStyle name="Normal 2 6 2" xfId="3419" xr:uid="{C55AFB20-C803-4551-82F2-EEA3696062D4}"/>
    <cellStyle name="Normal 2 6 2 2" xfId="3570" xr:uid="{F97C2DE1-1620-411C-BEAC-FCE80476C680}"/>
    <cellStyle name="Normal 2 6 2 2 2" xfId="3865" xr:uid="{0E1EF801-2145-46CF-A22D-BF2DB0012FAA}"/>
    <cellStyle name="Normal 2 6 2 2 2 2" xfId="4450" xr:uid="{337DF9BE-FD15-42C4-A80E-2869EF92B112}"/>
    <cellStyle name="Normal 2 6 2 2 3" xfId="4159" xr:uid="{8019357E-0904-4FC0-AEF0-ECD09ED69E7A}"/>
    <cellStyle name="Normal 2 6 2 3" xfId="3667" xr:uid="{0F0D40E3-4625-476B-8933-2F5DEA3BF4E7}"/>
    <cellStyle name="Normal 2 6 2 3 2" xfId="3962" xr:uid="{3EB9677E-C8DC-4D69-BB73-91941F1B9C59}"/>
    <cellStyle name="Normal 2 6 2 3 2 2" xfId="4547" xr:uid="{A82ABFEB-48E7-4633-9286-4DDBDA94025D}"/>
    <cellStyle name="Normal 2 6 2 3 3" xfId="4256" xr:uid="{11089A47-D685-498E-B4C3-7093F1AC5DE9}"/>
    <cellStyle name="Normal 2 6 2 4" xfId="3768" xr:uid="{9E6A3DE9-C2B3-4242-BBCD-DC2F575909F6}"/>
    <cellStyle name="Normal 2 6 2 4 2" xfId="4353" xr:uid="{E50FA99C-088D-4D77-B0BF-7BC9AD35ACF3}"/>
    <cellStyle name="Normal 2 6 2 5" xfId="4062" xr:uid="{3838E5AD-15EB-4811-8A85-E757426610D6}"/>
    <cellStyle name="Normal 2 6 3" xfId="3533" xr:uid="{97012621-FEDF-4F22-B835-21F4CE112CBB}"/>
    <cellStyle name="Normal 2 6 3 2" xfId="3828" xr:uid="{0AD409AC-AA52-402F-92A0-2C682DE66FFB}"/>
    <cellStyle name="Normal 2 6 3 2 2" xfId="4413" xr:uid="{D5A4381A-7EFB-4436-9AD1-292500DA2093}"/>
    <cellStyle name="Normal 2 6 3 3" xfId="4122" xr:uid="{A5C3AF15-1BA5-4715-A1BF-24E9D5391F09}"/>
    <cellStyle name="Normal 2 6 4" xfId="3630" xr:uid="{38CF9172-C9B5-486B-A336-F4B90986F38C}"/>
    <cellStyle name="Normal 2 6 4 2" xfId="3925" xr:uid="{72E10F36-9C1A-444D-91E9-60AB3BB4C3C1}"/>
    <cellStyle name="Normal 2 6 4 2 2" xfId="4510" xr:uid="{5FAB4F99-9403-4237-8C66-0A81E4AB64B2}"/>
    <cellStyle name="Normal 2 6 4 3" xfId="4219" xr:uid="{A0ED73FB-F0A4-48E4-A1A7-561D24AC0A66}"/>
    <cellStyle name="Normal 2 6 5" xfId="3729" xr:uid="{77A2EC01-9B5F-4D83-AE23-F14A0828C989}"/>
    <cellStyle name="Normal 2 6 5 2" xfId="4316" xr:uid="{76C17CEF-62CD-42DF-BDFA-311A926785AF}"/>
    <cellStyle name="Normal 2 6 6" xfId="4025" xr:uid="{0C00F074-873D-4612-B780-A9941ACD0327}"/>
    <cellStyle name="Normal 2 7" xfId="3420" xr:uid="{03621B36-56C5-4D90-B1F0-FB8B6B3884D7}"/>
    <cellStyle name="Normal 2 8" xfId="3415" xr:uid="{3556D37C-4E24-44CD-95FF-D7C21A3DB7BA}"/>
    <cellStyle name="Normal 20" xfId="2940" xr:uid="{1C91946F-681F-48CF-96BB-2523A6D293E7}"/>
    <cellStyle name="Normal 20 2" xfId="2941" xr:uid="{3871ED56-2D4D-44CA-A89B-5D1C6F0A28F7}"/>
    <cellStyle name="Normal 20 2 2" xfId="2942" xr:uid="{785A3643-C00F-47E0-B443-803D5B4DC754}"/>
    <cellStyle name="Normal 20 2 2 2" xfId="3423" xr:uid="{58DCDC3F-FFA6-4AE8-BC18-B036CB2E65A6}"/>
    <cellStyle name="Normal 20 2 2 2 2" xfId="3573" xr:uid="{A676944F-41E4-4DC7-82AD-25058C14E465}"/>
    <cellStyle name="Normal 20 2 2 2 2 2" xfId="3868" xr:uid="{5424D7DF-2C1D-4C16-A311-268B59F8485A}"/>
    <cellStyle name="Normal 20 2 2 2 2 2 2" xfId="4453" xr:uid="{3EC26D55-DD57-472B-AB64-269EB5147878}"/>
    <cellStyle name="Normal 20 2 2 2 2 3" xfId="4162" xr:uid="{2444CC4E-C513-489A-97DA-EFCBC46C4F42}"/>
    <cellStyle name="Normal 20 2 2 2 3" xfId="3670" xr:uid="{0A83FBB5-C19A-486C-8520-1700B04DEC29}"/>
    <cellStyle name="Normal 20 2 2 2 3 2" xfId="3965" xr:uid="{0EF53AA1-4BEA-4043-A526-F65229C3C58E}"/>
    <cellStyle name="Normal 20 2 2 2 3 2 2" xfId="4550" xr:uid="{B84B80FC-3366-4E0B-A351-461FC29E6C02}"/>
    <cellStyle name="Normal 20 2 2 2 3 3" xfId="4259" xr:uid="{BC70F6A1-9837-48A8-8D2B-250600C92581}"/>
    <cellStyle name="Normal 20 2 2 2 4" xfId="3771" xr:uid="{4B7955DD-05AA-4E09-B003-FAE84E7B8645}"/>
    <cellStyle name="Normal 20 2 2 2 4 2" xfId="4356" xr:uid="{86CC1936-B4E5-4B95-8667-512DD0E99D97}"/>
    <cellStyle name="Normal 20 2 2 2 5" xfId="4065" xr:uid="{2AB04F1E-E013-4321-A56A-627F046AAACD}"/>
    <cellStyle name="Normal 20 2 2 3" xfId="3536" xr:uid="{FEEE0D6A-41A7-4FE0-9FF4-8886AEAC48D2}"/>
    <cellStyle name="Normal 20 2 2 3 2" xfId="3831" xr:uid="{954F49DB-6C12-43D8-B2FE-CAC0BDD3C3C4}"/>
    <cellStyle name="Normal 20 2 2 3 2 2" xfId="4416" xr:uid="{E67DA2A4-1D24-4D5A-B43B-D4A07010AF48}"/>
    <cellStyle name="Normal 20 2 2 3 3" xfId="4125" xr:uid="{037CFB50-4341-4ECC-B8BD-E72B76C6B496}"/>
    <cellStyle name="Normal 20 2 2 4" xfId="3633" xr:uid="{DF1B9141-89BE-4A8D-937A-9FED9F06CF91}"/>
    <cellStyle name="Normal 20 2 2 4 2" xfId="3928" xr:uid="{9DD5C9F4-322A-4929-AE45-0E51A75C068D}"/>
    <cellStyle name="Normal 20 2 2 4 2 2" xfId="4513" xr:uid="{DFFD3515-8452-4E00-AA71-DBE8BA42DCE6}"/>
    <cellStyle name="Normal 20 2 2 4 3" xfId="4222" xr:uid="{BEA1EA9F-6340-4A31-AB04-2CEF667620F4}"/>
    <cellStyle name="Normal 20 2 2 5" xfId="3732" xr:uid="{5A162AEA-9462-4FA4-A0CA-89CA548946CD}"/>
    <cellStyle name="Normal 20 2 2 5 2" xfId="4319" xr:uid="{B663D205-8667-4039-A459-F5495B2D4FA0}"/>
    <cellStyle name="Normal 20 2 2 6" xfId="4028" xr:uid="{9871A5AB-11B4-4718-BCFD-2CAF017D24A2}"/>
    <cellStyle name="Normal 20 2 3" xfId="3422" xr:uid="{219B530D-C373-4B51-B3BE-4C0AAA6E3F73}"/>
    <cellStyle name="Normal 20 2 3 2" xfId="3572" xr:uid="{C863A961-2999-4443-8BE4-787930142649}"/>
    <cellStyle name="Normal 20 2 3 2 2" xfId="3867" xr:uid="{50C31559-CC8B-4665-9871-4511FDE983E7}"/>
    <cellStyle name="Normal 20 2 3 2 2 2" xfId="4452" xr:uid="{3E660AB1-B376-4C6B-AC3A-789B6D0EC4E4}"/>
    <cellStyle name="Normal 20 2 3 2 3" xfId="4161" xr:uid="{3F4624C9-C0A4-4358-955E-72450171F7AF}"/>
    <cellStyle name="Normal 20 2 3 3" xfId="3669" xr:uid="{C6EC1549-6E13-4DAF-A7CF-B1366B325422}"/>
    <cellStyle name="Normal 20 2 3 3 2" xfId="3964" xr:uid="{48E5F3EE-3507-4BDE-A85E-534DDD188C8A}"/>
    <cellStyle name="Normal 20 2 3 3 2 2" xfId="4549" xr:uid="{002A831D-8B98-47C3-BA7C-A2CA50162130}"/>
    <cellStyle name="Normal 20 2 3 3 3" xfId="4258" xr:uid="{E9507D85-91A5-4354-8E80-13DF27108AFA}"/>
    <cellStyle name="Normal 20 2 3 4" xfId="3770" xr:uid="{F6DAB1CC-63B0-4EEB-AD6E-219B7E40CA82}"/>
    <cellStyle name="Normal 20 2 3 4 2" xfId="4355" xr:uid="{80B6317E-AB61-4609-86C9-28664CAF3496}"/>
    <cellStyle name="Normal 20 2 3 5" xfId="4064" xr:uid="{CD65B22F-C82F-4A23-8ED5-7E6BDA69E0F9}"/>
    <cellStyle name="Normal 20 2 4" xfId="3535" xr:uid="{0FF31F69-A503-49B1-903B-2CF943707AF6}"/>
    <cellStyle name="Normal 20 2 4 2" xfId="3830" xr:uid="{4613AA87-E019-440C-A751-F57118D82F80}"/>
    <cellStyle name="Normal 20 2 4 2 2" xfId="4415" xr:uid="{38D7D3B5-5BAB-4325-8FEB-4E0483CA29D7}"/>
    <cellStyle name="Normal 20 2 4 3" xfId="4124" xr:uid="{0DDC687C-C55C-41B8-8DFE-046CC09A5325}"/>
    <cellStyle name="Normal 20 2 5" xfId="3632" xr:uid="{4BFC0485-94E6-4179-8EF1-00E0086BC201}"/>
    <cellStyle name="Normal 20 2 5 2" xfId="3927" xr:uid="{A205D069-6879-4858-B5B3-A64016176A28}"/>
    <cellStyle name="Normal 20 2 5 2 2" xfId="4512" xr:uid="{08E60437-0BAF-4549-9818-55CEAF94531E}"/>
    <cellStyle name="Normal 20 2 5 3" xfId="4221" xr:uid="{F816066F-D406-47D6-89ED-CEC2FCA981EE}"/>
    <cellStyle name="Normal 20 2 6" xfId="3731" xr:uid="{A0414821-9F17-4966-B119-AA767CF73FCE}"/>
    <cellStyle name="Normal 20 2 6 2" xfId="4318" xr:uid="{2D593273-22CC-4F81-9CAE-656B5E5D3D28}"/>
    <cellStyle name="Normal 20 2 7" xfId="4027" xr:uid="{90F970AA-21A8-4DF2-929C-950271718517}"/>
    <cellStyle name="Normal 20 3" xfId="2943" xr:uid="{6CFF16B1-A15B-4690-91D1-EF3D212CECD4}"/>
    <cellStyle name="Normal 20 3 2" xfId="3424" xr:uid="{54AC30AF-5BF7-49F0-A4B7-D669F242C984}"/>
    <cellStyle name="Normal 20 3 2 2" xfId="3574" xr:uid="{97B8F414-DA48-4E74-BFF5-C32D4076022B}"/>
    <cellStyle name="Normal 20 3 2 2 2" xfId="3869" xr:uid="{1C1FA115-ADFB-4A6F-B340-4C87A4BDCCBB}"/>
    <cellStyle name="Normal 20 3 2 2 2 2" xfId="4454" xr:uid="{953F9A9A-915A-429B-AA25-0DE38D616DAC}"/>
    <cellStyle name="Normal 20 3 2 2 3" xfId="4163" xr:uid="{502F7824-A4AE-4336-B1CB-FC9203AD2C63}"/>
    <cellStyle name="Normal 20 3 2 3" xfId="3671" xr:uid="{BE8CBFC0-8A9C-4943-897E-5068741C1B3A}"/>
    <cellStyle name="Normal 20 3 2 3 2" xfId="3966" xr:uid="{5167D287-00AB-4EE0-AC33-EE572D585C6C}"/>
    <cellStyle name="Normal 20 3 2 3 2 2" xfId="4551" xr:uid="{FDBC36C7-297E-492F-BCF9-644B66E08814}"/>
    <cellStyle name="Normal 20 3 2 3 3" xfId="4260" xr:uid="{AB275E44-26D9-4066-B4C0-42276DD3C18E}"/>
    <cellStyle name="Normal 20 3 2 4" xfId="3772" xr:uid="{512488BF-05E4-499C-8AD6-5E8365CEFC62}"/>
    <cellStyle name="Normal 20 3 2 4 2" xfId="4357" xr:uid="{E221D7E9-BEDF-45F3-B396-D6A11AFEE410}"/>
    <cellStyle name="Normal 20 3 2 5" xfId="4066" xr:uid="{02753FC9-4719-40E8-9C14-3F2808A8E3B9}"/>
    <cellStyle name="Normal 20 3 3" xfId="3537" xr:uid="{F6F0770E-8B86-48FF-B9CD-78C4683E9D66}"/>
    <cellStyle name="Normal 20 3 3 2" xfId="3832" xr:uid="{24416B1D-3699-4D0E-AED6-5694C6D0A3AF}"/>
    <cellStyle name="Normal 20 3 3 2 2" xfId="4417" xr:uid="{5BAD70A4-943C-4C3D-B703-F0DCCA4783C1}"/>
    <cellStyle name="Normal 20 3 3 3" xfId="4126" xr:uid="{AB912DED-96BD-4DB8-A111-943640E7569A}"/>
    <cellStyle name="Normal 20 3 4" xfId="3634" xr:uid="{26A831FC-DD1A-4498-BEA4-2F93359ECC3A}"/>
    <cellStyle name="Normal 20 3 4 2" xfId="3929" xr:uid="{323FC829-AEFB-4D30-AD1D-71798DC01195}"/>
    <cellStyle name="Normal 20 3 4 2 2" xfId="4514" xr:uid="{F015FE63-4834-4CF4-82F9-61F8431C1D6E}"/>
    <cellStyle name="Normal 20 3 4 3" xfId="4223" xr:uid="{B4534B61-993E-489B-BD24-73441C6A158B}"/>
    <cellStyle name="Normal 20 3 5" xfId="3733" xr:uid="{8F03D784-E7EA-43F5-871F-6AA053930448}"/>
    <cellStyle name="Normal 20 3 5 2" xfId="4320" xr:uid="{B4B60C65-28A5-41B6-BDDA-9150A8FE258A}"/>
    <cellStyle name="Normal 20 3 6" xfId="4029" xr:uid="{78C4846C-D417-4BEA-B1E8-4FEC92A76CF8}"/>
    <cellStyle name="Normal 20 4" xfId="3421" xr:uid="{77BB1B8E-01BB-496E-A3CC-D9CFF2C000A6}"/>
    <cellStyle name="Normal 20 4 2" xfId="3571" xr:uid="{A2B35E24-3841-43A4-BE55-E9BD0B9C63D0}"/>
    <cellStyle name="Normal 20 4 2 2" xfId="3866" xr:uid="{9840890C-919E-477E-9F0E-2E4309FB8BD3}"/>
    <cellStyle name="Normal 20 4 2 2 2" xfId="4451" xr:uid="{39726001-C88D-4231-81A0-EA95871002B9}"/>
    <cellStyle name="Normal 20 4 2 3" xfId="4160" xr:uid="{D3A503B9-64AD-4190-873A-B0E3D2E44DBF}"/>
    <cellStyle name="Normal 20 4 3" xfId="3668" xr:uid="{CEDC5029-D6A8-4ED1-9F32-FE0DC0A234CE}"/>
    <cellStyle name="Normal 20 4 3 2" xfId="3963" xr:uid="{007E69EF-1852-491C-AADC-46203B23573D}"/>
    <cellStyle name="Normal 20 4 3 2 2" xfId="4548" xr:uid="{79F964F0-C216-45FE-86A9-15363715E33E}"/>
    <cellStyle name="Normal 20 4 3 3" xfId="4257" xr:uid="{B867BF75-8A0A-449A-B97E-83780593C5DA}"/>
    <cellStyle name="Normal 20 4 4" xfId="3769" xr:uid="{BDC6D5D4-87F9-4E6F-8F83-4A2BB15AB2DA}"/>
    <cellStyle name="Normal 20 4 4 2" xfId="4354" xr:uid="{1EAE0B69-4DF9-4EF3-BA58-62B42D351D34}"/>
    <cellStyle name="Normal 20 4 5" xfId="4063" xr:uid="{CBE10996-F6E6-4BEA-BC01-BF5FAF4AF8C9}"/>
    <cellStyle name="Normal 20 5" xfId="3534" xr:uid="{40EBC787-DE01-4A34-8859-94C3749526CD}"/>
    <cellStyle name="Normal 20 5 2" xfId="3829" xr:uid="{C54231C6-316E-4C4D-BBEC-A98D58B861DF}"/>
    <cellStyle name="Normal 20 5 2 2" xfId="4414" xr:uid="{83FFB064-EFF8-4BB8-81DB-D0D8793A4D2F}"/>
    <cellStyle name="Normal 20 5 3" xfId="4123" xr:uid="{605547C6-7D36-4F0F-B671-0CDC29489482}"/>
    <cellStyle name="Normal 20 6" xfId="3631" xr:uid="{5BE1AE88-1920-4A64-892D-33D882B84683}"/>
    <cellStyle name="Normal 20 6 2" xfId="3926" xr:uid="{A098F527-8EEB-4BB8-B2AF-0700F31211EB}"/>
    <cellStyle name="Normal 20 6 2 2" xfId="4511" xr:uid="{22044040-A3CF-476E-87D9-DD13FEE8088B}"/>
    <cellStyle name="Normal 20 6 3" xfId="4220" xr:uid="{7B3CE826-46DF-4CFD-8D64-A7D6A25F0AD4}"/>
    <cellStyle name="Normal 20 7" xfId="3730" xr:uid="{27F99020-DCBB-491A-8FD0-81F9A9E012B3}"/>
    <cellStyle name="Normal 20 7 2" xfId="4317" xr:uid="{78F183EB-E295-450D-9434-A01C01ECE981}"/>
    <cellStyle name="Normal 20 8" xfId="4026" xr:uid="{7A29216E-FB09-4EE8-9C77-77CD3C184A9B}"/>
    <cellStyle name="Normal 21" xfId="2944" xr:uid="{2C536F2A-8B0B-4E6C-B2C5-BFDA12899695}"/>
    <cellStyle name="Normal 21 2" xfId="2945" xr:uid="{29AA276B-07F0-4CA0-ADDE-91A8F07D9DAB}"/>
    <cellStyle name="Normal 22" xfId="2946" xr:uid="{AB00DB46-36A2-4552-BDBF-33CB92545FE1}"/>
    <cellStyle name="Normal 23" xfId="2947" xr:uid="{ED57F536-C6A5-4901-938A-606E1011F656}"/>
    <cellStyle name="Normal 24" xfId="2948" xr:uid="{BEBC89E0-1F71-4766-B5C8-D84639A9B32D}"/>
    <cellStyle name="Normal 25" xfId="2949" xr:uid="{5602313E-BC12-40A8-A610-DB14EC6417BE}"/>
    <cellStyle name="Normal 26" xfId="2950" xr:uid="{885C0DA7-0D9D-4A6C-8C69-4BC8A4A2189D}"/>
    <cellStyle name="Normal 27" xfId="2951" xr:uid="{06769F60-C36C-474F-A67F-353154FD782A}"/>
    <cellStyle name="Normal 27 2" xfId="2952" xr:uid="{01D9F089-EB2F-4F7F-BD6E-9A38787C6171}"/>
    <cellStyle name="Normal 28" xfId="2953" xr:uid="{1A06CD17-26B4-4994-9F2D-568FDCBCC4E8}"/>
    <cellStyle name="Normal 29" xfId="2954" xr:uid="{CDD9E637-1FF8-4267-9E5C-A66941DFD5C2}"/>
    <cellStyle name="Normal 29 2" xfId="2955" xr:uid="{ADD5B4E3-C204-4CB0-9FC0-75534B060038}"/>
    <cellStyle name="Normal 29 2 2" xfId="2956" xr:uid="{3C26A95C-6333-4A79-AD6D-A2A3B0B37128}"/>
    <cellStyle name="Normal 29 2 2 2" xfId="3487" xr:uid="{B8ACC324-B193-4F07-A26D-49722A8EF675}"/>
    <cellStyle name="Normal 29 2 3" xfId="2957" xr:uid="{10E174FF-AAAC-4209-98FB-0B3C1F6872CD}"/>
    <cellStyle name="Normal 29 2 3 2" xfId="3488" xr:uid="{A956B1E6-725C-4407-86A0-76327C613016}"/>
    <cellStyle name="Normal 29 2 4" xfId="3486" xr:uid="{984AF1E3-B23B-4BBA-B9A3-5DD662D4C87C}"/>
    <cellStyle name="Normal 3" xfId="2958" xr:uid="{C3FA516B-B176-4136-A3F8-E3F8CEF7F2ED}"/>
    <cellStyle name="Normal 3 10" xfId="2959" xr:uid="{DEE5BC2E-9925-4E31-B07C-C9738D5CF6D9}"/>
    <cellStyle name="Normal 3 11" xfId="3425" xr:uid="{3E30A061-65D9-4221-B525-9853EFA6F4F1}"/>
    <cellStyle name="Normal 3 11 2" xfId="3575" xr:uid="{B528E088-AA3F-42F6-915F-A677F8CF242E}"/>
    <cellStyle name="Normal 3 11 2 2" xfId="3870" xr:uid="{2F2F6131-4FFD-49AD-87A9-937C04CFB272}"/>
    <cellStyle name="Normal 3 11 2 2 2" xfId="4455" xr:uid="{68361062-A0E0-4653-97C6-462EF9D2F4C5}"/>
    <cellStyle name="Normal 3 11 2 3" xfId="4164" xr:uid="{3578507C-3CE4-4D03-B174-DF7F9B27F1E5}"/>
    <cellStyle name="Normal 3 11 3" xfId="3672" xr:uid="{5AEFEEB3-25E4-49C8-9AFD-182A03CAE0CC}"/>
    <cellStyle name="Normal 3 11 3 2" xfId="3967" xr:uid="{7F4FEFBE-A037-4DCD-A1AA-7044C9818F77}"/>
    <cellStyle name="Normal 3 11 3 2 2" xfId="4552" xr:uid="{E45233F3-16E2-4A60-8FFB-69572DB5E6CA}"/>
    <cellStyle name="Normal 3 11 3 3" xfId="4261" xr:uid="{CF7DCCB8-21A2-4CD1-84FB-4B67EFD4B972}"/>
    <cellStyle name="Normal 3 11 4" xfId="3773" xr:uid="{C00E880B-7895-410A-B421-9CB975673B50}"/>
    <cellStyle name="Normal 3 11 4 2" xfId="4358" xr:uid="{C0998AC5-614F-4C42-8875-531A3D83712B}"/>
    <cellStyle name="Normal 3 11 5" xfId="4067" xr:uid="{9C98A69D-F7AF-4D1A-84A2-74C21DDCC54E}"/>
    <cellStyle name="Normal 3 12" xfId="3538" xr:uid="{B2E1F6CE-17F8-4AE1-84BF-94B832240EFE}"/>
    <cellStyle name="Normal 3 12 2" xfId="3833" xr:uid="{C7D4D0B8-DF39-422F-AF3A-9CB1C4ADC2B6}"/>
    <cellStyle name="Normal 3 12 2 2" xfId="4418" xr:uid="{0420D1E1-D913-4A0D-9FE9-5A1673D3DAD9}"/>
    <cellStyle name="Normal 3 12 3" xfId="4127" xr:uid="{C0121951-8D76-4343-8683-D094D198005B}"/>
    <cellStyle name="Normal 3 13" xfId="3635" xr:uid="{A0702185-A8B2-4F5E-904B-846988D326AF}"/>
    <cellStyle name="Normal 3 13 2" xfId="3930" xr:uid="{3CDDE828-73C8-49DA-8646-778418AC3746}"/>
    <cellStyle name="Normal 3 13 2 2" xfId="4515" xr:uid="{29AB1914-DAFD-4F57-8ECD-841D4BE99940}"/>
    <cellStyle name="Normal 3 13 3" xfId="4224" xr:uid="{C7A2FEBC-657C-4B0B-8C8A-2E997D478D22}"/>
    <cellStyle name="Normal 3 14" xfId="3734" xr:uid="{C41C3C9F-282A-461B-8E0A-37633D9C8AA8}"/>
    <cellStyle name="Normal 3 14 2" xfId="4321" xr:uid="{A8279FE4-D836-49B2-9BF9-8EFDA5841078}"/>
    <cellStyle name="Normal 3 15" xfId="4030" xr:uid="{37A273C9-A175-49DB-86E0-E3BCE44889FD}"/>
    <cellStyle name="Normal 3 2" xfId="2960" xr:uid="{EB9B904D-F21B-4287-97E8-CB0EE0FCE476}"/>
    <cellStyle name="Normal 3 2 2" xfId="2961" xr:uid="{81B700CC-5440-492A-9594-DB60F1174F29}"/>
    <cellStyle name="Normal 3 2 3" xfId="2962" xr:uid="{0DAD5528-55CE-4727-B39B-5F3957FFF9C0}"/>
    <cellStyle name="Normal 3 2 4" xfId="2963" xr:uid="{748599F3-8ABB-40BD-B578-40F62F7E6E52}"/>
    <cellStyle name="Normal 3 2 5" xfId="3489" xr:uid="{23040059-5665-4992-AC1A-666AB018007F}"/>
    <cellStyle name="Normal 3 3" xfId="2964" xr:uid="{C8A0EB5E-2D72-4FBB-878E-1B56731DC726}"/>
    <cellStyle name="Normal 3 3 2" xfId="2965" xr:uid="{F5710F00-4AB3-4167-A429-DB5635D096E6}"/>
    <cellStyle name="Normal 3 3 3" xfId="3426" xr:uid="{D6320301-FF9F-4348-A403-5EFC581BD158}"/>
    <cellStyle name="Normal 3 4" xfId="2966" xr:uid="{5A44BBD2-7556-442B-9ABF-108B88FD2729}"/>
    <cellStyle name="Normal 3 5" xfId="2967" xr:uid="{425210AD-9ED4-482B-A587-49F13DA5DA2D}"/>
    <cellStyle name="Normal 3 6" xfId="2968" xr:uid="{64ACC4A8-57F7-49B3-AA6A-43A2AB492943}"/>
    <cellStyle name="Normal 3 7" xfId="2969" xr:uid="{F474BF0E-D040-49C9-83D5-165BF9F99D05}"/>
    <cellStyle name="Normal 3 8" xfId="2970" xr:uid="{85A5AB79-E5E2-476D-A109-C86D40615ED6}"/>
    <cellStyle name="Normal 3 9" xfId="2971" xr:uid="{18A33105-D58E-490D-81DA-0B505C8B7592}"/>
    <cellStyle name="Normal 3 9 2" xfId="3427" xr:uid="{DA123481-A827-4E23-A9F1-5777D0CAFE99}"/>
    <cellStyle name="Normal 3 9 2 2" xfId="3576" xr:uid="{8796CF5F-7C5C-4B1E-A420-CDF6FC27B299}"/>
    <cellStyle name="Normal 3 9 2 2 2" xfId="3871" xr:uid="{56DA709B-23DF-41AE-9684-965217920101}"/>
    <cellStyle name="Normal 3 9 2 2 2 2" xfId="4456" xr:uid="{E2895099-6B9A-4AAB-BDE3-313519287614}"/>
    <cellStyle name="Normal 3 9 2 2 3" xfId="4165" xr:uid="{76B46597-CD3C-4EC7-9F81-34E4F5A243A0}"/>
    <cellStyle name="Normal 3 9 2 3" xfId="3673" xr:uid="{9A185F95-3565-4A7A-A635-3A22E1077FF0}"/>
    <cellStyle name="Normal 3 9 2 3 2" xfId="3968" xr:uid="{AED324DA-B7A1-4170-B5B2-ECCA10E81766}"/>
    <cellStyle name="Normal 3 9 2 3 2 2" xfId="4553" xr:uid="{FFA7B943-ABEB-4D7A-8DCD-00EC7F83F2FB}"/>
    <cellStyle name="Normal 3 9 2 3 3" xfId="4262" xr:uid="{BAB8FCB4-FCE1-4A70-B203-85BEC9866551}"/>
    <cellStyle name="Normal 3 9 2 4" xfId="3774" xr:uid="{E5E98E60-0C18-4C04-88B1-66761115CA6D}"/>
    <cellStyle name="Normal 3 9 2 4 2" xfId="4359" xr:uid="{DFDD56F1-4BD2-4AA5-9E0E-1959848D88D9}"/>
    <cellStyle name="Normal 3 9 2 5" xfId="4068" xr:uid="{8FD8498A-A8CC-4DFA-BBCB-6B1CF42C80C8}"/>
    <cellStyle name="Normal 3 9 3" xfId="3539" xr:uid="{55AD34EA-2C2E-413C-8E7F-1B4C96990A54}"/>
    <cellStyle name="Normal 3 9 3 2" xfId="3834" xr:uid="{F7DE0197-995D-4937-B7E5-31B5CC7FA9AD}"/>
    <cellStyle name="Normal 3 9 3 2 2" xfId="4419" xr:uid="{C8EAE9FA-784C-4C7E-81DC-135C0831C505}"/>
    <cellStyle name="Normal 3 9 3 3" xfId="4128" xr:uid="{042114CD-3B64-47ED-897F-B538D16FA3A6}"/>
    <cellStyle name="Normal 3 9 4" xfId="3636" xr:uid="{0D34AB00-0C7F-4035-BDAE-A51CE9EF653D}"/>
    <cellStyle name="Normal 3 9 4 2" xfId="3931" xr:uid="{2D18DBD7-4855-4854-9648-89858C2E23B3}"/>
    <cellStyle name="Normal 3 9 4 2 2" xfId="4516" xr:uid="{DD831320-3308-49E3-AA16-2F83779E3E5A}"/>
    <cellStyle name="Normal 3 9 4 3" xfId="4225" xr:uid="{245C1E17-6918-4800-B730-22E795708CBB}"/>
    <cellStyle name="Normal 3 9 5" xfId="3735" xr:uid="{771B1292-87F9-4E2B-BFEE-8DCDCDF321AA}"/>
    <cellStyle name="Normal 3 9 5 2" xfId="4322" xr:uid="{7C09A48C-AB98-465F-983E-79A9C85AE405}"/>
    <cellStyle name="Normal 3 9 6" xfId="4031" xr:uid="{7F29FE44-0AB4-46F4-9236-F3C17127B2C4}"/>
    <cellStyle name="Normal 30" xfId="2972" xr:uid="{87A82844-F211-444B-A50A-859EB3C82A21}"/>
    <cellStyle name="Normal 30 2" xfId="2973" xr:uid="{22B301CC-4369-438F-B589-0DC59576472A}"/>
    <cellStyle name="Normal 30 2 2" xfId="2974" xr:uid="{267F3B54-C3C4-4EFD-8BAC-C758B6BC9B89}"/>
    <cellStyle name="Normal 30 2 2 2" xfId="3491" xr:uid="{F9DF467C-F97B-4028-B745-31F6487D78D0}"/>
    <cellStyle name="Normal 30 2 3" xfId="2975" xr:uid="{40748A43-AD33-4A90-ABD1-3EC5F3D925D0}"/>
    <cellStyle name="Normal 30 2 3 2" xfId="3492" xr:uid="{5B5C45F6-7252-4430-99DE-0D64C173F25F}"/>
    <cellStyle name="Normal 30 2 4" xfId="3490" xr:uid="{728C1DAD-0ACE-479F-B88D-C039DEC1C8B4}"/>
    <cellStyle name="Normal 31" xfId="2976" xr:uid="{883CA9FD-0709-4332-B55D-6EA99A6C956F}"/>
    <cellStyle name="Normal 31 2" xfId="2977" xr:uid="{72B12AA9-9775-4F14-9767-D34C822EBFC2}"/>
    <cellStyle name="Normal 31 2 2" xfId="3494" xr:uid="{23DDF46D-63B7-4A6B-848E-F5A2E77738C6}"/>
    <cellStyle name="Normal 31 3" xfId="2978" xr:uid="{1A1BE60D-9A22-4D98-AA30-2C87B70DB464}"/>
    <cellStyle name="Normal 31 3 2" xfId="3495" xr:uid="{5065F4EF-0774-4FF8-B8AD-C7659831E179}"/>
    <cellStyle name="Normal 31 4" xfId="3493" xr:uid="{A42B6E01-D0A0-4B83-B618-72256F040D2C}"/>
    <cellStyle name="Normal 32" xfId="2979" xr:uid="{990AE9CF-C6A7-4D94-9347-BE7533E629BC}"/>
    <cellStyle name="Normal 32 2" xfId="2980" xr:uid="{7496DEB6-02BA-481C-B7BE-AB3D0D3C951C}"/>
    <cellStyle name="Normal 32 2 2" xfId="2981" xr:uid="{0820F954-6DAD-4D9A-BB42-6AAFEE067ACC}"/>
    <cellStyle name="Normal 32 2 2 2" xfId="3497" xr:uid="{CBDD6F7B-EF33-40B7-8A62-5344EC952BEA}"/>
    <cellStyle name="Normal 32 2 3" xfId="2982" xr:uid="{780D0FC6-48E2-48BE-9021-DBA95748559E}"/>
    <cellStyle name="Normal 32 2 3 2" xfId="3498" xr:uid="{A8B3C2C9-F7C1-42C8-9D6F-32F6A348AB89}"/>
    <cellStyle name="Normal 32 2 4" xfId="3496" xr:uid="{CB50E4B1-0CC5-45F9-8B98-E3C839E264AB}"/>
    <cellStyle name="Normal 32 3" xfId="3428" xr:uid="{D0CE0C23-E0AC-4556-AFC3-DA8F6C71F73C}"/>
    <cellStyle name="Normal 32 3 2" xfId="3577" xr:uid="{DF0B20FF-6FF2-4900-A983-CB20DA961B1A}"/>
    <cellStyle name="Normal 32 3 2 2" xfId="3872" xr:uid="{92D95DDD-421D-40A5-8922-993C17BE5173}"/>
    <cellStyle name="Normal 32 3 2 2 2" xfId="4457" xr:uid="{45545548-E210-4F33-A3C0-A422701C27B9}"/>
    <cellStyle name="Normal 32 3 2 3" xfId="4166" xr:uid="{58B67D7B-52B4-43DA-8023-10B3EB893A55}"/>
    <cellStyle name="Normal 32 3 3" xfId="3674" xr:uid="{EC7FF32F-C126-4320-8D32-D04AC71A95C7}"/>
    <cellStyle name="Normal 32 3 3 2" xfId="3969" xr:uid="{E3EC702D-62FE-4922-9AD0-92D088632A35}"/>
    <cellStyle name="Normal 32 3 3 2 2" xfId="4554" xr:uid="{79A72BF7-EE37-414B-9FAC-527BFCBB3418}"/>
    <cellStyle name="Normal 32 3 3 3" xfId="4263" xr:uid="{E2636781-C2C7-46DF-BE57-56949A994571}"/>
    <cellStyle name="Normal 32 3 4" xfId="3775" xr:uid="{48DEC343-41D1-40F2-8444-95C028112AD8}"/>
    <cellStyle name="Normal 32 3 4 2" xfId="4360" xr:uid="{43808F20-E4B8-4100-8676-D2EBF8197663}"/>
    <cellStyle name="Normal 32 3 5" xfId="4069" xr:uid="{3BAE8DB8-CCAA-4C4E-8523-7705F491EAD1}"/>
    <cellStyle name="Normal 32 4" xfId="3540" xr:uid="{F0E362A4-CA97-46FF-8A50-6F197073C44C}"/>
    <cellStyle name="Normal 32 4 2" xfId="3835" xr:uid="{98A16709-F3C7-431E-AF3D-E6EFCF4E6B38}"/>
    <cellStyle name="Normal 32 4 2 2" xfId="4420" xr:uid="{74B8C4C8-4FCA-4175-A72C-443B34027BAE}"/>
    <cellStyle name="Normal 32 4 3" xfId="4129" xr:uid="{680F4567-6665-410D-BA39-0256765008BB}"/>
    <cellStyle name="Normal 32 5" xfId="3637" xr:uid="{1B0CA01F-728A-4383-AC60-D122E4122895}"/>
    <cellStyle name="Normal 32 5 2" xfId="3932" xr:uid="{D2BB3445-68D5-4BC9-84C2-919CC666868D}"/>
    <cellStyle name="Normal 32 5 2 2" xfId="4517" xr:uid="{B3447C52-A5FE-4104-9A14-E8160B1FE7B4}"/>
    <cellStyle name="Normal 32 5 3" xfId="4226" xr:uid="{2215A4CB-A8D7-491B-B5BC-52E6658F0924}"/>
    <cellStyle name="Normal 32 6" xfId="3736" xr:uid="{7D5C676B-8FF9-4824-88AD-5AC5CF272B58}"/>
    <cellStyle name="Normal 32 6 2" xfId="4323" xr:uid="{25D476E1-CA32-472B-AE44-D7D439A24DF2}"/>
    <cellStyle name="Normal 32 7" xfId="4032" xr:uid="{CFE6B2DA-8E59-4CF4-B5ED-953EC20FD3D2}"/>
    <cellStyle name="Normal 33" xfId="2983" xr:uid="{A1771217-EDCB-4D05-A036-80D1880EE6DF}"/>
    <cellStyle name="Normal 33 2" xfId="2984" xr:uid="{6B066ADF-EB07-4722-9818-844DA8EA26AD}"/>
    <cellStyle name="Normal 33 2 2" xfId="3500" xr:uid="{6BA36A0A-4AC3-4888-867B-00EF3745CE98}"/>
    <cellStyle name="Normal 33 3" xfId="2985" xr:uid="{1218D6A9-6799-420E-8CDD-8D353863F07C}"/>
    <cellStyle name="Normal 33 3 2" xfId="3501" xr:uid="{748205BD-04DA-4010-B1F0-D1B6AE73FE1A}"/>
    <cellStyle name="Normal 33 4" xfId="3499" xr:uid="{CAAC895F-2318-4640-8AF1-CB7BF53E9B37}"/>
    <cellStyle name="Normal 34" xfId="2986" xr:uid="{D63F5C91-D988-4F36-B902-7DCEC15AE618}"/>
    <cellStyle name="Normal 34 2" xfId="2987" xr:uid="{437A5330-2988-4CA3-8F9C-E6513C9DC09C}"/>
    <cellStyle name="Normal 34 2 2" xfId="3503" xr:uid="{849034CE-97F8-4CA6-AA14-AF1F6C553656}"/>
    <cellStyle name="Normal 34 3" xfId="2988" xr:uid="{43F236D2-EA8A-4763-8CC2-4BB4E9D7688C}"/>
    <cellStyle name="Normal 34 3 2" xfId="3504" xr:uid="{52E4B027-110D-49F0-986C-90CAB2EAE297}"/>
    <cellStyle name="Normal 34 4" xfId="3502" xr:uid="{63090E8A-7C06-40B5-A475-972029184810}"/>
    <cellStyle name="Normal 35" xfId="2989" xr:uid="{ED7933D2-2D2F-4EA2-9F96-67FEE6564C5F}"/>
    <cellStyle name="Normal 35 2" xfId="2990" xr:uid="{81416321-F6A7-45AB-9E78-CB2382D48999}"/>
    <cellStyle name="Normal 35 2 2" xfId="3506" xr:uid="{E900C9C0-B5B5-40CB-A3A1-DED171583A0A}"/>
    <cellStyle name="Normal 35 3" xfId="2991" xr:uid="{6886F2E8-78F7-4CEE-8A55-9DD2ACE75AD7}"/>
    <cellStyle name="Normal 35 3 2" xfId="3507" xr:uid="{0C309DF2-A25D-4F81-8411-64C836F8DE0D}"/>
    <cellStyle name="Normal 35 4" xfId="3505" xr:uid="{CD732106-314E-49D4-9C1A-82DE40E4323C}"/>
    <cellStyle name="Normal 36" xfId="2992" xr:uid="{A7190AF5-8B8E-4183-84D6-D79123423D84}"/>
    <cellStyle name="Normal 36 2" xfId="2993" xr:uid="{8466EA64-8CED-4E85-AC8A-75B2ED6E9AD8}"/>
    <cellStyle name="Normal 36 2 2" xfId="3509" xr:uid="{26A8D08C-00F2-470F-91FC-B4504E30F9B2}"/>
    <cellStyle name="Normal 36 3" xfId="2994" xr:uid="{5378E49F-31EB-48C2-AD60-8607CDD47F76}"/>
    <cellStyle name="Normal 36 3 2" xfId="3510" xr:uid="{AE5339B0-8C56-4B16-8066-375B66AAC693}"/>
    <cellStyle name="Normal 36 4" xfId="3508" xr:uid="{A2844FE9-0A2A-49CE-8432-A40A0AE288F3}"/>
    <cellStyle name="Normal 37" xfId="2995" xr:uid="{3A2202EF-BD6D-4D74-908B-0088AF354455}"/>
    <cellStyle name="Normal 37 2" xfId="2996" xr:uid="{AAEA4D71-CC23-4560-AB14-E70863083D04}"/>
    <cellStyle name="Normal 37 2 2" xfId="3512" xr:uid="{4CDDE189-8E37-4846-BC10-335E87AD9AC3}"/>
    <cellStyle name="Normal 37 3" xfId="2997" xr:uid="{11B08669-DF57-4291-B695-73ADE0F803BC}"/>
    <cellStyle name="Normal 37 3 2" xfId="3513" xr:uid="{857F2035-28BB-4D65-A80A-7E904A17F283}"/>
    <cellStyle name="Normal 37 4" xfId="3511" xr:uid="{14377336-C59A-4DCC-86B7-3E6A3F44A08E}"/>
    <cellStyle name="Normal 38" xfId="2998" xr:uid="{889B63BD-70C7-4714-94FF-798B4094834F}"/>
    <cellStyle name="Normal 38 2" xfId="2999" xr:uid="{7C19D5F8-F1C7-4797-9D55-4055539099B8}"/>
    <cellStyle name="Normal 38 2 2" xfId="3515" xr:uid="{DF415AC0-84B2-4158-8D1C-D41345D729D6}"/>
    <cellStyle name="Normal 38 3" xfId="3000" xr:uid="{06B69CFC-C24F-4D4D-896E-9E71586F6EF3}"/>
    <cellStyle name="Normal 38 3 2" xfId="3516" xr:uid="{DB0B9AE8-8DDA-443A-B5BC-FD89D74E4C70}"/>
    <cellStyle name="Normal 38 4" xfId="3514" xr:uid="{463FC6A5-C0F3-4535-963F-2BBEDEE4D127}"/>
    <cellStyle name="Normal 39" xfId="3001" xr:uid="{1D8F574F-121E-4088-BD3D-35FF8074DB73}"/>
    <cellStyle name="Normal 39 2" xfId="3002" xr:uid="{7A9359F3-5677-46AF-9F66-7B6DE66C3905}"/>
    <cellStyle name="Normal 39 2 2" xfId="3518" xr:uid="{541B0D62-4481-4BA8-863F-C57CDE82DBB7}"/>
    <cellStyle name="Normal 39 3" xfId="3003" xr:uid="{5C34F75B-DA12-4244-B15F-F315E32B7C1E}"/>
    <cellStyle name="Normal 39 3 2" xfId="3519" xr:uid="{D4176A04-BC82-41FC-BD4E-403FBA2499B2}"/>
    <cellStyle name="Normal 39 4" xfId="3517" xr:uid="{DAACA734-AB90-4EA0-9515-6AB90E8C4BAA}"/>
    <cellStyle name="Normal 4" xfId="3004" xr:uid="{A45815BB-2B61-4321-924B-A82030ECA47E}"/>
    <cellStyle name="Normal 4 2" xfId="3005" xr:uid="{1CA51453-220F-444F-A6F0-CF81D1E28EAC}"/>
    <cellStyle name="Normal 4 2 2" xfId="3006" xr:uid="{69F15AC9-F60E-4D51-8D52-75AA057F5991}"/>
    <cellStyle name="Normal 4 2 3" xfId="3429" xr:uid="{44BF1D86-6AA4-4F20-AE19-E330B7A8660B}"/>
    <cellStyle name="Normal 4 3" xfId="3007" xr:uid="{58C6B1D6-4378-4C36-847F-04CFE4198C01}"/>
    <cellStyle name="Normal 4 4" xfId="3008" xr:uid="{2EB2E353-1514-4139-BEFC-C070FC36C462}"/>
    <cellStyle name="Normal 4 5" xfId="3009" xr:uid="{9A1662F1-273C-4067-BD76-302E04134C49}"/>
    <cellStyle name="Normal 4 5 2" xfId="3430" xr:uid="{6A33B677-93A3-4C3C-91A4-FF9F2B34F7E2}"/>
    <cellStyle name="Normal 4 5 2 2" xfId="3578" xr:uid="{FD19D3B8-6EC0-4D50-BA79-9DADEB71836F}"/>
    <cellStyle name="Normal 4 5 2 2 2" xfId="3873" xr:uid="{C7DBC592-18AE-416A-BDBB-B92C1253393A}"/>
    <cellStyle name="Normal 4 5 2 2 2 2" xfId="4458" xr:uid="{41E0211E-9259-4BE1-B6FB-2EBF7D859FFE}"/>
    <cellStyle name="Normal 4 5 2 2 3" xfId="4167" xr:uid="{F5F46C7F-EF2F-4797-ABEA-92E273B5BAEA}"/>
    <cellStyle name="Normal 4 5 2 3" xfId="3675" xr:uid="{2619D69B-FCFF-46A3-A880-1A1694B06580}"/>
    <cellStyle name="Normal 4 5 2 3 2" xfId="3970" xr:uid="{38BCCBAC-2E51-43FB-8F86-13058CBDDBF3}"/>
    <cellStyle name="Normal 4 5 2 3 2 2" xfId="4555" xr:uid="{151B51CD-DE74-4020-9042-16494D790B84}"/>
    <cellStyle name="Normal 4 5 2 3 3" xfId="4264" xr:uid="{E8571E3E-9871-479F-92D1-8054E2F2412C}"/>
    <cellStyle name="Normal 4 5 2 4" xfId="3776" xr:uid="{7F847F54-B343-4B8F-BF7B-11969EE4E63F}"/>
    <cellStyle name="Normal 4 5 2 4 2" xfId="4361" xr:uid="{809D1C11-279E-422D-A89A-D1DCB5DE83B4}"/>
    <cellStyle name="Normal 4 5 2 5" xfId="4070" xr:uid="{5C74999F-4BD7-4B65-8B50-BCF1F6B452C7}"/>
    <cellStyle name="Normal 4 5 3" xfId="3541" xr:uid="{48A568A8-23E2-4BB1-A4F5-2D951DDFE1B3}"/>
    <cellStyle name="Normal 4 5 3 2" xfId="3836" xr:uid="{CC46A737-617B-440D-992A-32EEE3F1575F}"/>
    <cellStyle name="Normal 4 5 3 2 2" xfId="4421" xr:uid="{E7C127C9-D0B6-409B-8E77-4242274ADC10}"/>
    <cellStyle name="Normal 4 5 3 3" xfId="4130" xr:uid="{42F123A3-FFB1-4F9E-A330-273D30F24842}"/>
    <cellStyle name="Normal 4 5 4" xfId="3638" xr:uid="{17310AC4-1C54-4C20-A184-F0B9F997D231}"/>
    <cellStyle name="Normal 4 5 4 2" xfId="3933" xr:uid="{AE919619-3F1B-4E1E-A21E-5FE7C9F71255}"/>
    <cellStyle name="Normal 4 5 4 2 2" xfId="4518" xr:uid="{4BF19860-BDCE-4FF5-8A06-5859C6705DA9}"/>
    <cellStyle name="Normal 4 5 4 3" xfId="4227" xr:uid="{A74BA42D-18FF-496F-84AC-94E707ABB68A}"/>
    <cellStyle name="Normal 4 5 5" xfId="3738" xr:uid="{5CEC5BC9-3328-4B61-A105-51A17F36EF21}"/>
    <cellStyle name="Normal 4 5 5 2" xfId="4324" xr:uid="{31ED0D13-AE06-4788-9EB5-B6271A733B74}"/>
    <cellStyle name="Normal 4 5 6" xfId="4033" xr:uid="{B6A5CBB8-19D0-4F08-A8A6-2F15553449E0}"/>
    <cellStyle name="Normal 40" xfId="3010" xr:uid="{9D172D44-A0C4-4FC2-9133-EFAE7F6700BF}"/>
    <cellStyle name="Normal 40 2" xfId="3011" xr:uid="{06A709E2-3FD3-40CE-AB21-DBE403B489CF}"/>
    <cellStyle name="Normal 40 2 2" xfId="3521" xr:uid="{59B0E194-5AA6-440E-BA3B-D9A4CFB77136}"/>
    <cellStyle name="Normal 40 3" xfId="3012" xr:uid="{23E273D9-AD0C-47D7-AE6D-10570DADEE25}"/>
    <cellStyle name="Normal 40 3 2" xfId="3522" xr:uid="{C5DCA64A-2394-4A9F-9F35-79E7020748FC}"/>
    <cellStyle name="Normal 40 4" xfId="3520" xr:uid="{D25ED612-10AA-42F6-922B-CBFE6A230E71}"/>
    <cellStyle name="Normal 41" xfId="3013" xr:uid="{F2704A44-0824-4553-AA67-8CAC9C261EFD}"/>
    <cellStyle name="Normal 42" xfId="3014" xr:uid="{814B4F82-7477-4D13-B789-D7BA24F98C48}"/>
    <cellStyle name="Normal 43" xfId="3015" xr:uid="{E7F1C5F3-BA28-4927-8BEE-561AE2F2F8E1}"/>
    <cellStyle name="Normal 43 2" xfId="3431" xr:uid="{9289E1AB-9ED6-4E36-83BD-B5ADA0196DDB}"/>
    <cellStyle name="Normal 43 2 2" xfId="3579" xr:uid="{F6C8BA3B-2835-41EB-AC65-A404C505721E}"/>
    <cellStyle name="Normal 43 2 2 2" xfId="3874" xr:uid="{E0AB5EA3-5B3D-4FD9-AAD9-683F0B32F1B5}"/>
    <cellStyle name="Normal 43 2 2 2 2" xfId="4459" xr:uid="{A10C6D54-ED2A-4F18-A6D5-6BED422AFB43}"/>
    <cellStyle name="Normal 43 2 2 3" xfId="4168" xr:uid="{CA98E186-F8B8-4E5B-960A-368A8DC0C3BC}"/>
    <cellStyle name="Normal 43 2 3" xfId="3676" xr:uid="{58BA9721-1628-4EF4-80C0-F9B2EA5BB828}"/>
    <cellStyle name="Normal 43 2 3 2" xfId="3971" xr:uid="{22D01A79-45C4-4282-9877-CE543425972E}"/>
    <cellStyle name="Normal 43 2 3 2 2" xfId="4556" xr:uid="{7BB85B03-60A5-43C5-A6D9-7A19FD9BC0C0}"/>
    <cellStyle name="Normal 43 2 3 3" xfId="4265" xr:uid="{F0814FAC-F71A-4A10-958A-08E97F2E4B3C}"/>
    <cellStyle name="Normal 43 2 4" xfId="3777" xr:uid="{414B70FA-7E5E-4224-9707-4B442A534B6C}"/>
    <cellStyle name="Normal 43 2 4 2" xfId="4362" xr:uid="{68A25E7D-3438-442D-9376-82EEEE8D6E25}"/>
    <cellStyle name="Normal 43 2 5" xfId="4071" xr:uid="{0A792B1D-FC44-4956-9EA6-82B586DB9CB2}"/>
    <cellStyle name="Normal 43 3" xfId="3542" xr:uid="{7E05F3A9-2239-4FDA-9A36-666E50C888A5}"/>
    <cellStyle name="Normal 43 3 2" xfId="3837" xr:uid="{6024D6E0-DF5C-4FAF-9FCB-D0514AA2B676}"/>
    <cellStyle name="Normal 43 3 2 2" xfId="4422" xr:uid="{57345FC0-0D13-4B6F-ACB9-C1A142ECC5C2}"/>
    <cellStyle name="Normal 43 3 3" xfId="4131" xr:uid="{DC544AB7-E1BA-4CED-BE2F-8633ABECECD9}"/>
    <cellStyle name="Normal 43 4" xfId="3639" xr:uid="{380D6A37-E219-4F68-8F36-67553B6EEDDB}"/>
    <cellStyle name="Normal 43 4 2" xfId="3934" xr:uid="{C0E8FD86-760E-4499-869B-6C08EA0820EB}"/>
    <cellStyle name="Normal 43 4 2 2" xfId="4519" xr:uid="{7BF76016-ADBE-4AC9-AC3C-2CE9F1A6933D}"/>
    <cellStyle name="Normal 43 4 3" xfId="4228" xr:uid="{F81285C4-BE81-4B9A-BCB7-B2698FA35DBE}"/>
    <cellStyle name="Normal 43 5" xfId="3739" xr:uid="{81694E01-F014-4A06-9191-A35839B2C8E6}"/>
    <cellStyle name="Normal 43 5 2" xfId="4325" xr:uid="{31407853-7D17-4654-9F91-4015BEE986CB}"/>
    <cellStyle name="Normal 43 6" xfId="4034" xr:uid="{3B6B6234-31B2-4E70-8778-2612927ABDC0}"/>
    <cellStyle name="Normal 44" xfId="3016" xr:uid="{5EFB29EB-4074-4791-A1E6-3E53BE2D70CF}"/>
    <cellStyle name="Normal 44 2" xfId="3432" xr:uid="{0CF7BBF5-E908-45D0-A57B-40716824A702}"/>
    <cellStyle name="Normal 44 2 2" xfId="3580" xr:uid="{68D2B9AA-C871-4FEA-8988-29108BD8CDA2}"/>
    <cellStyle name="Normal 44 2 2 2" xfId="3875" xr:uid="{A1FDF41F-FEE0-4E70-9BCE-B19F6169C55D}"/>
    <cellStyle name="Normal 44 2 2 2 2" xfId="4460" xr:uid="{9FD8697B-5816-4203-BC61-74F73CA81696}"/>
    <cellStyle name="Normal 44 2 2 3" xfId="4169" xr:uid="{43ED56C8-60DD-47F5-BC6D-6ECDDFCD3C0C}"/>
    <cellStyle name="Normal 44 2 3" xfId="3677" xr:uid="{1BFE415A-6C51-4ADC-9858-34887911BC19}"/>
    <cellStyle name="Normal 44 2 3 2" xfId="3972" xr:uid="{D1AE1B90-CA90-4999-A000-CBC8D2730360}"/>
    <cellStyle name="Normal 44 2 3 2 2" xfId="4557" xr:uid="{7F83B70B-5DF1-4C55-BC38-83419CAE6319}"/>
    <cellStyle name="Normal 44 2 3 3" xfId="4266" xr:uid="{9E02FAB2-9B61-47CA-BD9C-9CB1706F2F94}"/>
    <cellStyle name="Normal 44 2 4" xfId="3778" xr:uid="{43EA3D75-EB27-4A13-98E6-E68EA2069549}"/>
    <cellStyle name="Normal 44 2 4 2" xfId="4363" xr:uid="{0DE8A062-15DC-41B3-8B92-D52C279C117C}"/>
    <cellStyle name="Normal 44 2 5" xfId="4072" xr:uid="{057E7295-5ABF-45A5-9CA9-9B74F01EC3F1}"/>
    <cellStyle name="Normal 44 3" xfId="3543" xr:uid="{E171D878-6579-4721-834C-3C60228B1347}"/>
    <cellStyle name="Normal 44 3 2" xfId="3838" xr:uid="{C074B7E3-14C0-403F-A318-B3A7293589FE}"/>
    <cellStyle name="Normal 44 3 2 2" xfId="4423" xr:uid="{FF4306A7-986B-4257-A0F0-6E7B33FE5449}"/>
    <cellStyle name="Normal 44 3 3" xfId="4132" xr:uid="{E86E25BB-9777-4728-9B16-2DD4BD9511EB}"/>
    <cellStyle name="Normal 44 4" xfId="3640" xr:uid="{DB62C633-2B16-4DFB-8947-28D29348F9EB}"/>
    <cellStyle name="Normal 44 4 2" xfId="3935" xr:uid="{3F76A2E7-532F-4642-A2B4-70FB9F02D897}"/>
    <cellStyle name="Normal 44 4 2 2" xfId="4520" xr:uid="{7990FED1-2ED4-4244-8E90-5CBD35369078}"/>
    <cellStyle name="Normal 44 4 3" xfId="4229" xr:uid="{4FD4EC76-2C27-48AA-BC88-AD0B46620C81}"/>
    <cellStyle name="Normal 44 5" xfId="3740" xr:uid="{2C2A1699-8684-48B2-89BF-4B0DFA1A6D10}"/>
    <cellStyle name="Normal 44 5 2" xfId="4326" xr:uid="{0318D392-E892-45C4-B8AD-CC355DC079C7}"/>
    <cellStyle name="Normal 44 6" xfId="4035" xr:uid="{0460401F-0D8E-413A-9A1E-57ECD6557782}"/>
    <cellStyle name="Normal 45" xfId="3017" xr:uid="{765EA139-7A4A-4184-95E7-1C574D99D4CF}"/>
    <cellStyle name="Normal 45 2" xfId="3433" xr:uid="{239DE4B9-DE48-46C3-B5BB-EAAADD66161F}"/>
    <cellStyle name="Normal 45 2 2" xfId="3581" xr:uid="{BC6A354B-E866-459B-9C16-9608C19B8FF3}"/>
    <cellStyle name="Normal 45 2 2 2" xfId="3876" xr:uid="{2DCD1A90-CDC5-42C7-B2D9-D9502F576F09}"/>
    <cellStyle name="Normal 45 2 2 2 2" xfId="4461" xr:uid="{2A8E4525-B829-4089-B887-F952CA9DC8B7}"/>
    <cellStyle name="Normal 45 2 2 3" xfId="4170" xr:uid="{29B76481-17FC-4DEA-AE05-EA9F2EAFB274}"/>
    <cellStyle name="Normal 45 2 3" xfId="3678" xr:uid="{2F25C145-8CB1-49DB-9491-43E3035A4B42}"/>
    <cellStyle name="Normal 45 2 3 2" xfId="3973" xr:uid="{20D26A21-39C9-4910-9BBA-AD07492A8A4F}"/>
    <cellStyle name="Normal 45 2 3 2 2" xfId="4558" xr:uid="{68935E01-CE76-489D-88DF-43238F48FB82}"/>
    <cellStyle name="Normal 45 2 3 3" xfId="4267" xr:uid="{6F0FB487-9B1E-4D35-8693-466E65767382}"/>
    <cellStyle name="Normal 45 2 4" xfId="3779" xr:uid="{F12F5DF8-DDEC-401C-AFB9-0A471567AF27}"/>
    <cellStyle name="Normal 45 2 4 2" xfId="4364" xr:uid="{9F0D73D3-7747-451B-8311-7D2C71139B06}"/>
    <cellStyle name="Normal 45 2 5" xfId="4073" xr:uid="{864AD797-B7F2-4C12-9CE1-6689A7CA1EE7}"/>
    <cellStyle name="Normal 45 3" xfId="3544" xr:uid="{C76F4E30-78D1-4528-95FF-5D89BB67A277}"/>
    <cellStyle name="Normal 45 3 2" xfId="3839" xr:uid="{434CEB90-B5CE-4B27-B2DC-463D86C4FD19}"/>
    <cellStyle name="Normal 45 3 2 2" xfId="4424" xr:uid="{D5A28E39-C684-4594-B048-4BAA20D55D38}"/>
    <cellStyle name="Normal 45 3 3" xfId="4133" xr:uid="{2127EE83-D393-448C-86FC-CD2D2778A319}"/>
    <cellStyle name="Normal 45 4" xfId="3641" xr:uid="{F99CEDFD-43C5-422D-B665-CA3714A4BDA4}"/>
    <cellStyle name="Normal 45 4 2" xfId="3936" xr:uid="{BE949265-A34B-4DA1-B815-23BCD606922C}"/>
    <cellStyle name="Normal 45 4 2 2" xfId="4521" xr:uid="{8FB84CB6-0422-42BA-B148-3071840D532C}"/>
    <cellStyle name="Normal 45 4 3" xfId="4230" xr:uid="{69651701-ED0E-4F5E-9F73-D60985D26BCE}"/>
    <cellStyle name="Normal 45 5" xfId="3741" xr:uid="{60FA756B-CD03-4FC3-9E82-66DA542504A9}"/>
    <cellStyle name="Normal 45 5 2" xfId="4327" xr:uid="{64432C98-4A4A-45B7-8638-4EB3FE925EB0}"/>
    <cellStyle name="Normal 45 6" xfId="4036" xr:uid="{2438BFBA-838A-4A7A-8B22-9CAEAA7766D0}"/>
    <cellStyle name="Normal 46" xfId="3018" xr:uid="{4F2B863D-B124-457D-B9FA-DF3FBF2D4EB9}"/>
    <cellStyle name="Normal 46 2" xfId="3434" xr:uid="{F7BA43DC-B9D6-41DE-9214-17149EBB59CA}"/>
    <cellStyle name="Normal 46 2 2" xfId="3582" xr:uid="{6E4BCCAC-64A7-4642-BC53-6EF2FA8FEAA4}"/>
    <cellStyle name="Normal 46 2 2 2" xfId="3877" xr:uid="{C5E6311C-1902-4C00-8962-B0FEE45BA75D}"/>
    <cellStyle name="Normal 46 2 2 2 2" xfId="4462" xr:uid="{48984FE8-41A2-483B-8BB1-9FB4280FE429}"/>
    <cellStyle name="Normal 46 2 2 3" xfId="4171" xr:uid="{12EBE274-6C2B-44E6-A3B7-6268565DF2A2}"/>
    <cellStyle name="Normal 46 2 3" xfId="3679" xr:uid="{4A8FF1D1-EB27-4EC4-9FBD-145EA58986D1}"/>
    <cellStyle name="Normal 46 2 3 2" xfId="3974" xr:uid="{387C0BBA-2102-49CB-88DB-E87577A10B77}"/>
    <cellStyle name="Normal 46 2 3 2 2" xfId="4559" xr:uid="{D81B6B33-58EB-496B-BD31-683AA50111EE}"/>
    <cellStyle name="Normal 46 2 3 3" xfId="4268" xr:uid="{9D6B9AAC-1992-4728-AD89-B8B4559C22B4}"/>
    <cellStyle name="Normal 46 2 4" xfId="3780" xr:uid="{18CA0ECE-5FB4-4450-8EDE-66DB632ADC31}"/>
    <cellStyle name="Normal 46 2 4 2" xfId="4365" xr:uid="{B8D6A368-055E-462D-859D-61DF2907C4BE}"/>
    <cellStyle name="Normal 46 2 5" xfId="4074" xr:uid="{A2B83A47-9311-42C8-B7A0-4ED969BC08CD}"/>
    <cellStyle name="Normal 46 3" xfId="3545" xr:uid="{EEE63848-3167-42B0-A8F7-BF197FFE0A62}"/>
    <cellStyle name="Normal 46 3 2" xfId="3840" xr:uid="{D7438FE9-F9ED-46FC-8472-C0DC9697A47D}"/>
    <cellStyle name="Normal 46 3 2 2" xfId="4425" xr:uid="{B422A241-4F1B-432D-8E65-1D44A6721384}"/>
    <cellStyle name="Normal 46 3 3" xfId="4134" xr:uid="{BEB07F86-E1B3-436E-B0D1-4C01BC9CD61D}"/>
    <cellStyle name="Normal 46 4" xfId="3642" xr:uid="{47BE5E4B-E9F0-42F2-8195-8023B9BFFD24}"/>
    <cellStyle name="Normal 46 4 2" xfId="3937" xr:uid="{A30644E0-EAA1-4725-B193-F3CC761CB8A8}"/>
    <cellStyle name="Normal 46 4 2 2" xfId="4522" xr:uid="{22B2BCFC-A881-4D04-9B87-3C2F44817AE8}"/>
    <cellStyle name="Normal 46 4 3" xfId="4231" xr:uid="{E9EED8FA-900C-401D-90BC-FA4865075304}"/>
    <cellStyle name="Normal 46 5" xfId="3742" xr:uid="{9066014D-66F3-4CF3-B933-4742D6137711}"/>
    <cellStyle name="Normal 46 5 2" xfId="4328" xr:uid="{C68AE058-8ABE-4A04-AA31-BB72198A1CAF}"/>
    <cellStyle name="Normal 46 6" xfId="4037" xr:uid="{F6724774-6095-447F-AB2D-58B6290BE816}"/>
    <cellStyle name="Normal 47" xfId="3019" xr:uid="{C44C5B4E-02DD-408C-99CD-E0D4B4F2771A}"/>
    <cellStyle name="Normal 47 2" xfId="3435" xr:uid="{0D1F4E36-244E-454E-A328-DB3E28A579F8}"/>
    <cellStyle name="Normal 47 2 2" xfId="3583" xr:uid="{565414CF-1210-4719-BCEC-86EF155BC23B}"/>
    <cellStyle name="Normal 47 2 2 2" xfId="3878" xr:uid="{5FB3BC5C-F60C-4A36-A370-DDEA9B10A289}"/>
    <cellStyle name="Normal 47 2 2 2 2" xfId="4463" xr:uid="{A9990872-930B-4F13-BC7D-A47C8BCFA552}"/>
    <cellStyle name="Normal 47 2 2 3" xfId="4172" xr:uid="{45112DBA-6981-4D05-BDC3-24DDB10D3863}"/>
    <cellStyle name="Normal 47 2 3" xfId="3680" xr:uid="{4B69914A-E881-4274-9C8A-5BAC34F4B552}"/>
    <cellStyle name="Normal 47 2 3 2" xfId="3975" xr:uid="{D710D122-BE99-47FC-A45D-A2FA7996327A}"/>
    <cellStyle name="Normal 47 2 3 2 2" xfId="4560" xr:uid="{97B193B1-60A0-44DC-8DEA-ECD9DB2BC80C}"/>
    <cellStyle name="Normal 47 2 3 3" xfId="4269" xr:uid="{2C20111F-FDBF-49E6-AC72-069E15350DBB}"/>
    <cellStyle name="Normal 47 2 4" xfId="3781" xr:uid="{83991646-2C19-4498-85F6-0A6BFBDFBDB6}"/>
    <cellStyle name="Normal 47 2 4 2" xfId="4366" xr:uid="{E0743C34-887F-4C59-9EC6-A3F132221EFC}"/>
    <cellStyle name="Normal 47 2 5" xfId="4075" xr:uid="{8557339D-BEB5-4D7A-ACEB-59F1A1C1DE8C}"/>
    <cellStyle name="Normal 47 3" xfId="3546" xr:uid="{C9F4764C-B3ED-4654-9259-8DD10C3F1104}"/>
    <cellStyle name="Normal 47 3 2" xfId="3841" xr:uid="{61B36639-BD73-425C-9010-CD61C9C41867}"/>
    <cellStyle name="Normal 47 3 2 2" xfId="4426" xr:uid="{FDD5B5A2-1CAB-487E-B126-4E3712774BB4}"/>
    <cellStyle name="Normal 47 3 3" xfId="4135" xr:uid="{EC235E64-F938-4204-B00A-FFFD71A8A428}"/>
    <cellStyle name="Normal 47 4" xfId="3643" xr:uid="{C9F4B83D-6199-4F0A-8FBA-971C30BE464E}"/>
    <cellStyle name="Normal 47 4 2" xfId="3938" xr:uid="{610B4035-365A-4628-97E4-CC65464B98FF}"/>
    <cellStyle name="Normal 47 4 2 2" xfId="4523" xr:uid="{356FB662-8091-42B6-88FC-545DBEBEAD94}"/>
    <cellStyle name="Normal 47 4 3" xfId="4232" xr:uid="{408AB919-C04E-40C1-997A-AE4F42FC87B8}"/>
    <cellStyle name="Normal 47 5" xfId="3743" xr:uid="{083BAD7F-65D9-4262-A735-4ED3310C00E0}"/>
    <cellStyle name="Normal 47 5 2" xfId="4329" xr:uid="{13DFD3CE-5225-4D0A-9C95-DD997339D237}"/>
    <cellStyle name="Normal 47 6" xfId="4038" xr:uid="{3BCD1BE8-416A-4C81-887D-C7E1E186B910}"/>
    <cellStyle name="Normal 48" xfId="3020" xr:uid="{8850DB75-8E92-457B-BC8D-DA9690725F29}"/>
    <cellStyle name="Normal 48 2" xfId="3436" xr:uid="{18D366A7-B0F1-47EC-A2D7-5E05C2DB47B9}"/>
    <cellStyle name="Normal 48 2 2" xfId="3584" xr:uid="{988AFCC5-2FDD-4624-BF5D-A1144AA612A5}"/>
    <cellStyle name="Normal 48 2 2 2" xfId="3879" xr:uid="{70CA6991-C03E-4717-A3CE-0B8234FBBD8A}"/>
    <cellStyle name="Normal 48 2 2 2 2" xfId="4464" xr:uid="{6ED37317-89EF-4441-A6A4-8295135E363A}"/>
    <cellStyle name="Normal 48 2 2 3" xfId="4173" xr:uid="{F9E7F4F7-1F53-4DE3-8D2F-1947C6482592}"/>
    <cellStyle name="Normal 48 2 3" xfId="3681" xr:uid="{E7A8DC99-CE5B-4C2B-993F-BF17BEF3D5C7}"/>
    <cellStyle name="Normal 48 2 3 2" xfId="3976" xr:uid="{A7C77D99-0AE9-4D1B-9EC0-0F2B6E9FECA2}"/>
    <cellStyle name="Normal 48 2 3 2 2" xfId="4561" xr:uid="{8E6D2AF2-1463-4B62-887A-18D7460A6A33}"/>
    <cellStyle name="Normal 48 2 3 3" xfId="4270" xr:uid="{277AAE70-C1AB-4910-9BAB-80834958B915}"/>
    <cellStyle name="Normal 48 2 4" xfId="3782" xr:uid="{D01CD386-6BC8-4CF4-AE42-27AE02B5BE3A}"/>
    <cellStyle name="Normal 48 2 4 2" xfId="4367" xr:uid="{E73C2549-EDB8-43A8-8B20-EB946799DA72}"/>
    <cellStyle name="Normal 48 2 5" xfId="4076" xr:uid="{0349DC76-9906-4B7B-8A45-D4B0B86FA016}"/>
    <cellStyle name="Normal 48 3" xfId="3547" xr:uid="{BE4674E8-8816-4D2D-84F0-A549553CDAE1}"/>
    <cellStyle name="Normal 48 3 2" xfId="3842" xr:uid="{A685E5D0-ED21-429F-B492-EE0512D656EE}"/>
    <cellStyle name="Normal 48 3 2 2" xfId="4427" xr:uid="{ADD54BE8-951A-4534-9650-CD5B47FF4C36}"/>
    <cellStyle name="Normal 48 3 3" xfId="4136" xr:uid="{E43359F8-F3D1-459E-8C3C-DCEF26F2A846}"/>
    <cellStyle name="Normal 48 4" xfId="3644" xr:uid="{B8B6CB4E-CF72-4732-AEB8-FCCC4EEC9CC9}"/>
    <cellStyle name="Normal 48 4 2" xfId="3939" xr:uid="{4622C672-667F-4242-A5D6-526BD41A4D39}"/>
    <cellStyle name="Normal 48 4 2 2" xfId="4524" xr:uid="{7C19E114-6320-4C2C-9E1A-42A55AEAA21C}"/>
    <cellStyle name="Normal 48 4 3" xfId="4233" xr:uid="{5A0BAB4F-79FE-4330-BBC3-2915D54F3625}"/>
    <cellStyle name="Normal 48 5" xfId="3744" xr:uid="{DA4FEBC8-C17F-46D5-B2F6-046AA3977CD4}"/>
    <cellStyle name="Normal 48 5 2" xfId="4330" xr:uid="{9F78A096-0854-4575-A48F-F127F4E50EA2}"/>
    <cellStyle name="Normal 48 6" xfId="4039" xr:uid="{D01A85EE-415A-43F3-B193-AC5693E26A26}"/>
    <cellStyle name="Normal 49" xfId="3021" xr:uid="{AD8F07F8-8238-4484-B94A-DB97CF2D3204}"/>
    <cellStyle name="Normal 49 2" xfId="3437" xr:uid="{7ABF41F0-8B42-43AA-A0C1-3CE4F6C05152}"/>
    <cellStyle name="Normal 49 2 2" xfId="3585" xr:uid="{E0109814-963B-4EC2-966F-8F506E0B3B95}"/>
    <cellStyle name="Normal 49 2 2 2" xfId="3880" xr:uid="{3EC0118D-A74E-4953-AF13-030D7AC0A3B7}"/>
    <cellStyle name="Normal 49 2 2 2 2" xfId="4465" xr:uid="{E14A4D77-0234-42BF-8EA1-115FAA606CA5}"/>
    <cellStyle name="Normal 49 2 2 3" xfId="4174" xr:uid="{4E211B62-E517-4893-9384-03853FAF1AD4}"/>
    <cellStyle name="Normal 49 2 3" xfId="3682" xr:uid="{E7244E9E-BD02-4D9A-8D5E-64D59F534418}"/>
    <cellStyle name="Normal 49 2 3 2" xfId="3977" xr:uid="{BEE08587-9DC7-4567-BEC1-7527E497732F}"/>
    <cellStyle name="Normal 49 2 3 2 2" xfId="4562" xr:uid="{E3250589-AAB4-46FC-A987-8C419AF9358C}"/>
    <cellStyle name="Normal 49 2 3 3" xfId="4271" xr:uid="{10CFEE38-72D7-41B9-BCAB-02A400D2FE63}"/>
    <cellStyle name="Normal 49 2 4" xfId="3783" xr:uid="{F769F37E-C815-43C6-B65A-28A56120AE51}"/>
    <cellStyle name="Normal 49 2 4 2" xfId="4368" xr:uid="{83B078BC-2E5E-4AC0-81C8-B60D65EC841E}"/>
    <cellStyle name="Normal 49 2 5" xfId="4077" xr:uid="{CBAA5A92-2984-4C88-84B1-773FE93EECAE}"/>
    <cellStyle name="Normal 49 3" xfId="3548" xr:uid="{1B955EE9-B0AA-4D0E-84B5-1B4E4E9C9344}"/>
    <cellStyle name="Normal 49 3 2" xfId="3843" xr:uid="{802119C9-33B2-4B6B-BE86-E1D1382959F3}"/>
    <cellStyle name="Normal 49 3 2 2" xfId="4428" xr:uid="{5D0F42CF-ECAF-4DB9-99BD-729D7F94F572}"/>
    <cellStyle name="Normal 49 3 3" xfId="4137" xr:uid="{8E68F887-B96E-47A4-A400-9FF7FBCE627D}"/>
    <cellStyle name="Normal 49 4" xfId="3645" xr:uid="{592CF360-1317-417E-8FC3-18388AD62DD5}"/>
    <cellStyle name="Normal 49 4 2" xfId="3940" xr:uid="{B970741F-55BB-41C9-BDEC-4B254EF93F0E}"/>
    <cellStyle name="Normal 49 4 2 2" xfId="4525" xr:uid="{977EAA7C-BB0F-4E57-9745-F2709DEF8CAE}"/>
    <cellStyle name="Normal 49 4 3" xfId="4234" xr:uid="{74B1C67D-3E93-465B-B7D2-B03637226291}"/>
    <cellStyle name="Normal 49 5" xfId="3745" xr:uid="{05867646-53DF-445B-84FA-7C0EB7B3DD99}"/>
    <cellStyle name="Normal 49 5 2" xfId="4331" xr:uid="{DE6383B6-BF1A-43CC-9461-320C1AE553BF}"/>
    <cellStyle name="Normal 49 6" xfId="4040" xr:uid="{06B3081C-BB98-4DBD-9DD5-3AC99361F44E}"/>
    <cellStyle name="Normal 5" xfId="3022" xr:uid="{C919135E-351C-44E0-A4CE-6A1266A0BB62}"/>
    <cellStyle name="Normal 5 2" xfId="3023" xr:uid="{848F27C8-29A0-4151-B1C3-AC23A0F726A3}"/>
    <cellStyle name="Normal 5 2 2" xfId="3024" xr:uid="{6F0799D4-FF9F-4C8A-B3A4-E8738C5047EA}"/>
    <cellStyle name="Normal 5 2 3" xfId="3438" xr:uid="{D5F5A065-9461-41CA-83CB-78943AC5D9AF}"/>
    <cellStyle name="Normal 50" xfId="3025" xr:uid="{0052504D-9986-432B-B989-D0D48418C336}"/>
    <cellStyle name="Normal 50 2" xfId="3439" xr:uid="{E86B3E5D-9CEF-4086-A58B-303385A25442}"/>
    <cellStyle name="Normal 50 2 2" xfId="3586" xr:uid="{A46B7872-FC30-432A-A585-AFB5AAD0DDD5}"/>
    <cellStyle name="Normal 50 2 2 2" xfId="3881" xr:uid="{ED0CCD44-3890-48FB-ABBD-EDB3AB41BFD3}"/>
    <cellStyle name="Normal 50 2 2 2 2" xfId="4466" xr:uid="{D525DD37-279E-4650-8EF3-479FF6D8F298}"/>
    <cellStyle name="Normal 50 2 2 3" xfId="4175" xr:uid="{FA1DFCEA-1418-4822-9C49-D6E1C8C97899}"/>
    <cellStyle name="Normal 50 2 3" xfId="3683" xr:uid="{7B38ECED-377C-453D-BE61-30B3180D4E1A}"/>
    <cellStyle name="Normal 50 2 3 2" xfId="3978" xr:uid="{8929C001-DEC3-41E8-B213-8B626AF5FD3C}"/>
    <cellStyle name="Normal 50 2 3 2 2" xfId="4563" xr:uid="{5D36257A-1632-4617-8995-EBAE28B059E2}"/>
    <cellStyle name="Normal 50 2 3 3" xfId="4272" xr:uid="{7AA4D8BA-7A29-49A5-9D62-063339F4119A}"/>
    <cellStyle name="Normal 50 2 4" xfId="3784" xr:uid="{25D5C046-54AE-4F33-948F-0202404B3931}"/>
    <cellStyle name="Normal 50 2 4 2" xfId="4369" xr:uid="{4FB30E19-50EC-495C-8945-A609EB3C0843}"/>
    <cellStyle name="Normal 50 2 5" xfId="4078" xr:uid="{48572AD1-3A98-47B7-B35E-5F873A2B693C}"/>
    <cellStyle name="Normal 50 3" xfId="3549" xr:uid="{2EDE9DC8-28BA-480A-A700-D9855177535D}"/>
    <cellStyle name="Normal 50 3 2" xfId="3844" xr:uid="{872AD2CE-90BE-4E35-ABF2-8188C06ED12A}"/>
    <cellStyle name="Normal 50 3 2 2" xfId="4429" xr:uid="{564BC020-75E2-4742-98AA-174B3CC993F3}"/>
    <cellStyle name="Normal 50 3 3" xfId="4138" xr:uid="{13D7EA97-F38D-4F7C-BBDB-B510EC1AA0EA}"/>
    <cellStyle name="Normal 50 4" xfId="3646" xr:uid="{E2734CC9-C96E-4B93-858A-2B15F9C7A008}"/>
    <cellStyle name="Normal 50 4 2" xfId="3941" xr:uid="{DA908246-1234-47C2-9729-AB3DF82B7C27}"/>
    <cellStyle name="Normal 50 4 2 2" xfId="4526" xr:uid="{88A65BD5-7084-4C77-87E9-3869C579F93C}"/>
    <cellStyle name="Normal 50 4 3" xfId="4235" xr:uid="{843A3AA4-C3EF-440C-93C3-25367C11B677}"/>
    <cellStyle name="Normal 50 5" xfId="3746" xr:uid="{B520D269-B9C4-44E8-894F-84CAB287C020}"/>
    <cellStyle name="Normal 50 5 2" xfId="4332" xr:uid="{D9A1BEB2-04AD-48E5-A0F4-D70BAA5EC704}"/>
    <cellStyle name="Normal 50 6" xfId="4041" xr:uid="{D7F8E627-1F72-4242-A2A9-6E0633159D0F}"/>
    <cellStyle name="Normal 51" xfId="3026" xr:uid="{B43A3A40-FF44-4B35-A1BA-169E99BC0B17}"/>
    <cellStyle name="Normal 51 2" xfId="3440" xr:uid="{BFDAF241-FD42-4A89-977A-07386FF1BD50}"/>
    <cellStyle name="Normal 51 2 2" xfId="3587" xr:uid="{9B7D5AC4-8859-4BE5-9A32-F0C7BB351E58}"/>
    <cellStyle name="Normal 51 2 2 2" xfId="3882" xr:uid="{EC46E9A2-C036-44CC-ADBC-9ADC555726CE}"/>
    <cellStyle name="Normal 51 2 2 2 2" xfId="4467" xr:uid="{922563DD-1890-420A-A221-93FF875E89AD}"/>
    <cellStyle name="Normal 51 2 2 3" xfId="4176" xr:uid="{CF0B2EB5-B355-4A8C-86D3-5B9506C4AD21}"/>
    <cellStyle name="Normal 51 2 3" xfId="3684" xr:uid="{F1268B95-2CAE-420F-9BEF-E5607A5AB83B}"/>
    <cellStyle name="Normal 51 2 3 2" xfId="3979" xr:uid="{589E6965-502C-4130-9C6A-3CEE3C7D6CAC}"/>
    <cellStyle name="Normal 51 2 3 2 2" xfId="4564" xr:uid="{F3D43FCB-40BA-492E-AB78-86B15125BEB1}"/>
    <cellStyle name="Normal 51 2 3 3" xfId="4273" xr:uid="{5C0E78A5-B2C9-48E9-9764-6252E018BA4E}"/>
    <cellStyle name="Normal 51 2 4" xfId="3785" xr:uid="{A950E39F-010A-4650-9431-26759F557731}"/>
    <cellStyle name="Normal 51 2 4 2" xfId="4370" xr:uid="{4A2F2E79-5317-4DEE-9E55-8249BCE3DDC4}"/>
    <cellStyle name="Normal 51 2 5" xfId="4079" xr:uid="{5EE68EC9-7A46-42DC-9667-4A5086AA7544}"/>
    <cellStyle name="Normal 51 3" xfId="3550" xr:uid="{70F9F43D-5433-4E01-82BD-8175BFF0693C}"/>
    <cellStyle name="Normal 51 3 2" xfId="3845" xr:uid="{2CFF8038-397F-4B75-A1CD-33EF0CC5A270}"/>
    <cellStyle name="Normal 51 3 2 2" xfId="4430" xr:uid="{F0767CC0-1EFC-474D-A551-EF5C332CEDD1}"/>
    <cellStyle name="Normal 51 3 3" xfId="4139" xr:uid="{48C9A8C3-1C0E-4247-8128-F5511449BA1D}"/>
    <cellStyle name="Normal 51 4" xfId="3647" xr:uid="{838F1936-F3D5-4293-824E-6530B0CF29E9}"/>
    <cellStyle name="Normal 51 4 2" xfId="3942" xr:uid="{11FDBFF8-6863-4349-AD84-26DA3C27DD22}"/>
    <cellStyle name="Normal 51 4 2 2" xfId="4527" xr:uid="{AB32A385-0781-4C69-B938-3C53DC43D2B4}"/>
    <cellStyle name="Normal 51 4 3" xfId="4236" xr:uid="{679B8260-C1B7-408D-9148-EAEA9ECB181E}"/>
    <cellStyle name="Normal 51 5" xfId="3747" xr:uid="{16B3B040-9122-456B-89AF-E2B240194044}"/>
    <cellStyle name="Normal 51 5 2" xfId="4333" xr:uid="{30E58C2C-57FB-40FB-9FC0-5CE40CAAAFCA}"/>
    <cellStyle name="Normal 51 6" xfId="4042" xr:uid="{DF250BDD-6BA9-4BB5-829A-E7E72DC238B1}"/>
    <cellStyle name="Normal 52" xfId="3027" xr:uid="{ED77F32C-96C2-4CA1-B80F-D2EEFEE6CE78}"/>
    <cellStyle name="Normal 52 2" xfId="3441" xr:uid="{1D948FAE-FC33-49AE-B317-FDD6ACC76C45}"/>
    <cellStyle name="Normal 52 2 2" xfId="3588" xr:uid="{C2C3C213-F9AB-4AF2-BF25-E136AA5B347E}"/>
    <cellStyle name="Normal 52 2 2 2" xfId="3883" xr:uid="{A6FA3B42-D688-4897-ADF7-618030DD36CB}"/>
    <cellStyle name="Normal 52 2 2 2 2" xfId="4468" xr:uid="{E3F516E7-A0DE-4E70-8546-1F951B534672}"/>
    <cellStyle name="Normal 52 2 2 3" xfId="4177" xr:uid="{77A7ECE8-A9B6-489C-BE2D-73460E275988}"/>
    <cellStyle name="Normal 52 2 3" xfId="3685" xr:uid="{38187995-D0AC-4376-AF41-FFD885C7EE03}"/>
    <cellStyle name="Normal 52 2 3 2" xfId="3980" xr:uid="{02977F34-855E-48F9-8C0D-F5D9FFC31721}"/>
    <cellStyle name="Normal 52 2 3 2 2" xfId="4565" xr:uid="{80680E3D-9734-4A7A-AD95-F57CD91E6A3B}"/>
    <cellStyle name="Normal 52 2 3 3" xfId="4274" xr:uid="{88DDED5E-D403-44CA-ABEB-3AAF7A939D42}"/>
    <cellStyle name="Normal 52 2 4" xfId="3786" xr:uid="{A0F0B415-98B7-4E72-90D5-9E9414EBEC76}"/>
    <cellStyle name="Normal 52 2 4 2" xfId="4371" xr:uid="{6D90D4EA-2377-4B85-AABF-20D5086CFCF1}"/>
    <cellStyle name="Normal 52 2 5" xfId="4080" xr:uid="{EA96E006-C32C-4E5C-88D5-5ECDE080A74B}"/>
    <cellStyle name="Normal 52 3" xfId="3551" xr:uid="{AFFD48BA-46BE-405C-B566-1680491CF70E}"/>
    <cellStyle name="Normal 52 3 2" xfId="3846" xr:uid="{DB492689-2334-450E-A643-69782FA07AC4}"/>
    <cellStyle name="Normal 52 3 2 2" xfId="4431" xr:uid="{4D7245B5-AB0C-4DC8-8E0B-7B0CCFF36444}"/>
    <cellStyle name="Normal 52 3 3" xfId="4140" xr:uid="{D7A9CCD6-02BA-4D49-9C45-AA8B90FD68E8}"/>
    <cellStyle name="Normal 52 4" xfId="3648" xr:uid="{11D90316-E680-4FBF-9367-0103541F0A41}"/>
    <cellStyle name="Normal 52 4 2" xfId="3943" xr:uid="{CA64BBFF-E77B-4189-8824-154630BE0792}"/>
    <cellStyle name="Normal 52 4 2 2" xfId="4528" xr:uid="{46D80974-F9A2-4314-885C-3D57138D5A0B}"/>
    <cellStyle name="Normal 52 4 3" xfId="4237" xr:uid="{8CB237A3-B85E-44D0-BE14-E75E928AEDA6}"/>
    <cellStyle name="Normal 52 5" xfId="3748" xr:uid="{187EC246-B927-46CD-B18D-75D1525B4B81}"/>
    <cellStyle name="Normal 52 5 2" xfId="4334" xr:uid="{75D0D011-C7C2-4A0C-A47C-ACC3C44FEE27}"/>
    <cellStyle name="Normal 52 6" xfId="4043" xr:uid="{90EEBF3C-DDD2-4D0F-8887-FC9FC75713D8}"/>
    <cellStyle name="Normal 53" xfId="3028" xr:uid="{F4970AE0-557E-463B-9017-BCB9DF36DB63}"/>
    <cellStyle name="Normal 53 2" xfId="3442" xr:uid="{EEF8B548-744F-4544-B840-2901CFAEBBEC}"/>
    <cellStyle name="Normal 53 2 2" xfId="3589" xr:uid="{F424358C-CD37-4C5B-BB05-65135E0A969C}"/>
    <cellStyle name="Normal 53 2 2 2" xfId="3884" xr:uid="{2694ECC3-CBDD-47C0-97D8-5CB2DEAA6CA0}"/>
    <cellStyle name="Normal 53 2 2 2 2" xfId="4469" xr:uid="{F7EA1BF7-B9B3-4CAC-8C3C-D173BCD5EE32}"/>
    <cellStyle name="Normal 53 2 2 3" xfId="4178" xr:uid="{970C6D52-D33D-4417-9992-095BCD4E24FB}"/>
    <cellStyle name="Normal 53 2 3" xfId="3686" xr:uid="{7C9C45B1-6366-4B8B-B620-E98B2E3DD965}"/>
    <cellStyle name="Normal 53 2 3 2" xfId="3981" xr:uid="{C23AFE81-88A1-4F84-A53D-8DDF5354499A}"/>
    <cellStyle name="Normal 53 2 3 2 2" xfId="4566" xr:uid="{A66C3B15-1CD7-4659-8597-BFC8E5FDBCD9}"/>
    <cellStyle name="Normal 53 2 3 3" xfId="4275" xr:uid="{28C30F66-0907-481B-87EC-F2214F9A429B}"/>
    <cellStyle name="Normal 53 2 4" xfId="3787" xr:uid="{B38A808D-A207-4A45-885A-F73375BB3A08}"/>
    <cellStyle name="Normal 53 2 4 2" xfId="4372" xr:uid="{106422FC-9932-48CE-91F0-123374721359}"/>
    <cellStyle name="Normal 53 2 5" xfId="4081" xr:uid="{2E66E487-FFE8-473E-AD81-C0FA0718C9D6}"/>
    <cellStyle name="Normal 53 3" xfId="3552" xr:uid="{44876F48-E9C1-4CE3-991B-768BEBBD6641}"/>
    <cellStyle name="Normal 53 3 2" xfId="3847" xr:uid="{75547E0D-917D-4035-A278-62B0F7457463}"/>
    <cellStyle name="Normal 53 3 2 2" xfId="4432" xr:uid="{55D8E110-35F2-4120-85BB-E4F4CB735971}"/>
    <cellStyle name="Normal 53 3 3" xfId="4141" xr:uid="{1F448742-F33E-4FEB-8D91-19705FDCDFF6}"/>
    <cellStyle name="Normal 53 4" xfId="3649" xr:uid="{72D052F4-B19C-412F-BC4E-74F1DC490B85}"/>
    <cellStyle name="Normal 53 4 2" xfId="3944" xr:uid="{9E2927F6-CDF5-4976-93C7-0032723FB583}"/>
    <cellStyle name="Normal 53 4 2 2" xfId="4529" xr:uid="{9B93CFFB-D603-46DD-92ED-733B462838F8}"/>
    <cellStyle name="Normal 53 4 3" xfId="4238" xr:uid="{DDB43DA3-BBD4-4D8F-8CEE-F44DF8314AA4}"/>
    <cellStyle name="Normal 53 5" xfId="3749" xr:uid="{42F1AE47-DB61-488A-A920-CB58C5034D6B}"/>
    <cellStyle name="Normal 53 5 2" xfId="4335" xr:uid="{C37FACB3-922A-475E-9106-C9942BBF3400}"/>
    <cellStyle name="Normal 53 6" xfId="4044" xr:uid="{D56BC410-B98F-4BD8-A289-E123FD372E75}"/>
    <cellStyle name="Normal 54" xfId="3029" xr:uid="{4CBD67E2-F7B9-439F-AF6D-183DF86B7635}"/>
    <cellStyle name="Normal 54 2" xfId="3443" xr:uid="{274F96F6-944D-4CDD-9ADB-A0E560CF9141}"/>
    <cellStyle name="Normal 54 2 2" xfId="3590" xr:uid="{A71A8075-D408-48F7-97A9-D471555CAF84}"/>
    <cellStyle name="Normal 54 2 2 2" xfId="3885" xr:uid="{AFFD7C5D-14FE-457B-9058-91F77B755467}"/>
    <cellStyle name="Normal 54 2 2 2 2" xfId="4470" xr:uid="{B8704EE2-44E8-4141-BDCB-C9132D5959D6}"/>
    <cellStyle name="Normal 54 2 2 3" xfId="4179" xr:uid="{8FD83447-D00D-478E-804A-D667BAFAA67C}"/>
    <cellStyle name="Normal 54 2 3" xfId="3687" xr:uid="{209EF2A8-0064-4B8A-9005-071B3B3B9F42}"/>
    <cellStyle name="Normal 54 2 3 2" xfId="3982" xr:uid="{EEABFC44-C2C7-47A9-9EFF-F0A0614F52F6}"/>
    <cellStyle name="Normal 54 2 3 2 2" xfId="4567" xr:uid="{DDCF4849-F01C-40F1-B84E-EDF95AA5EB3C}"/>
    <cellStyle name="Normal 54 2 3 3" xfId="4276" xr:uid="{0EBF6DBE-500B-49EA-B7E1-09AB3B0EC6C5}"/>
    <cellStyle name="Normal 54 2 4" xfId="3788" xr:uid="{B577B814-8BD1-4AF9-86CC-D5A6F00D1143}"/>
    <cellStyle name="Normal 54 2 4 2" xfId="4373" xr:uid="{18E79E95-8D5A-4D06-BEB2-95422C229AEC}"/>
    <cellStyle name="Normal 54 2 5" xfId="4082" xr:uid="{E7AB3D85-5BD4-4F63-95B5-185E59FD0EE4}"/>
    <cellStyle name="Normal 54 3" xfId="3553" xr:uid="{38864B23-A33E-48A6-9594-1029F15A8A6C}"/>
    <cellStyle name="Normal 54 3 2" xfId="3848" xr:uid="{73B5F4C9-15E3-4606-98BE-EC1BA716C927}"/>
    <cellStyle name="Normal 54 3 2 2" xfId="4433" xr:uid="{680E5855-7A53-45C9-A37E-6571CA3FAD5B}"/>
    <cellStyle name="Normal 54 3 3" xfId="4142" xr:uid="{F8D696C9-DB4A-4513-81E2-3B08FD94EF2E}"/>
    <cellStyle name="Normal 54 4" xfId="3650" xr:uid="{BD1AC4E5-11BD-4D48-ADF5-F5D4EA848767}"/>
    <cellStyle name="Normal 54 4 2" xfId="3945" xr:uid="{F4E9C427-5309-47DE-9C3B-42FFB437BBA1}"/>
    <cellStyle name="Normal 54 4 2 2" xfId="4530" xr:uid="{2D063223-7ACF-408C-9BF0-7C386F0B10E5}"/>
    <cellStyle name="Normal 54 4 3" xfId="4239" xr:uid="{44752F4E-E447-4893-84E4-BC2263E2AD33}"/>
    <cellStyle name="Normal 54 5" xfId="3750" xr:uid="{D2157D00-E560-46D5-A10C-35030EB48836}"/>
    <cellStyle name="Normal 54 5 2" xfId="4336" xr:uid="{96BC7155-38E8-42F5-8526-E6EB6A90E80E}"/>
    <cellStyle name="Normal 54 6" xfId="4045" xr:uid="{B4DDD2E3-5D3E-4632-B980-B53D8BF7711A}"/>
    <cellStyle name="Normal 55" xfId="3030" xr:uid="{14A42957-51BD-4F7E-8C63-9A1E3CD468B2}"/>
    <cellStyle name="Normal 55 2" xfId="3444" xr:uid="{B1E054CE-D76A-4309-A52F-32C9314684A5}"/>
    <cellStyle name="Normal 55 2 2" xfId="3591" xr:uid="{95F5E9F7-1D40-46F7-A6BD-9165744F5018}"/>
    <cellStyle name="Normal 55 2 2 2" xfId="3886" xr:uid="{098FE508-5E30-4952-85BF-2DA9E1846F1C}"/>
    <cellStyle name="Normal 55 2 2 2 2" xfId="4471" xr:uid="{A2359281-DACA-4B7D-9814-B693571A2BD6}"/>
    <cellStyle name="Normal 55 2 2 3" xfId="4180" xr:uid="{D2BB50D6-5771-46A8-9C6B-5DB5F451ABC5}"/>
    <cellStyle name="Normal 55 2 3" xfId="3688" xr:uid="{FCEDEF5F-2755-4BA7-A3E2-8DC471A67A66}"/>
    <cellStyle name="Normal 55 2 3 2" xfId="3983" xr:uid="{4853E20B-4B97-4A05-AE77-624C052C77F7}"/>
    <cellStyle name="Normal 55 2 3 2 2" xfId="4568" xr:uid="{6D78E352-20D4-4C45-B1C6-A7226D269094}"/>
    <cellStyle name="Normal 55 2 3 3" xfId="4277" xr:uid="{AC20E3A6-00C6-4393-A75C-612CA994E4FB}"/>
    <cellStyle name="Normal 55 2 4" xfId="3789" xr:uid="{C2FFCBBC-8B42-4BF9-98F1-23786BA842C3}"/>
    <cellStyle name="Normal 55 2 4 2" xfId="4374" xr:uid="{42724878-B859-429D-833C-B58B8807E194}"/>
    <cellStyle name="Normal 55 2 5" xfId="4083" xr:uid="{F39CBC42-4F29-4A1D-97B9-39A382F74901}"/>
    <cellStyle name="Normal 55 3" xfId="3554" xr:uid="{BE433D03-3788-4E72-B67A-82FB94076F91}"/>
    <cellStyle name="Normal 55 3 2" xfId="3849" xr:uid="{94D2F6CA-1D0E-43E3-A485-B001203181D0}"/>
    <cellStyle name="Normal 55 3 2 2" xfId="4434" xr:uid="{4128E504-B86C-46A9-B314-E610C0231B6F}"/>
    <cellStyle name="Normal 55 3 3" xfId="4143" xr:uid="{7CC37EA8-86C5-43C1-9D9E-BD5256A6C506}"/>
    <cellStyle name="Normal 55 4" xfId="3651" xr:uid="{2CAD1A71-1C5B-4CCF-B2F6-B310206CB914}"/>
    <cellStyle name="Normal 55 4 2" xfId="3946" xr:uid="{BBD0D218-243E-4DD0-B929-5F8E1CDC9060}"/>
    <cellStyle name="Normal 55 4 2 2" xfId="4531" xr:uid="{1B3CA2A2-77E1-4F7A-9B36-528765A52945}"/>
    <cellStyle name="Normal 55 4 3" xfId="4240" xr:uid="{595C0490-DCDF-4EA0-BCDB-9EB1949EBF9C}"/>
    <cellStyle name="Normal 55 5" xfId="3751" xr:uid="{8AEF1506-0BA0-4F37-B272-5D28130AD12B}"/>
    <cellStyle name="Normal 55 5 2" xfId="4337" xr:uid="{EDDA934D-90A3-466E-AE58-4860CD1E7845}"/>
    <cellStyle name="Normal 55 6" xfId="4046" xr:uid="{0209240F-1414-40C3-AB3D-7EFA0E3709F9}"/>
    <cellStyle name="Normal 56" xfId="3031" xr:uid="{F9E0FB67-8B76-4C2C-86A0-CA3D9A40C7EC}"/>
    <cellStyle name="Normal 56 2" xfId="3445" xr:uid="{5CEBFCC5-7E82-4023-B08C-B81CAF1A85C0}"/>
    <cellStyle name="Normal 56 2 2" xfId="3592" xr:uid="{0E024F2A-A9EC-4490-B2F1-76D5861763EF}"/>
    <cellStyle name="Normal 56 2 2 2" xfId="3887" xr:uid="{91126724-80E4-47A6-AF7E-5DF1C8DD7401}"/>
    <cellStyle name="Normal 56 2 2 2 2" xfId="4472" xr:uid="{D4CB616D-7A54-40F2-B7FD-4F92357957CC}"/>
    <cellStyle name="Normal 56 2 2 3" xfId="4181" xr:uid="{8D5CF570-C1E7-4D50-A7BF-28BE862F504F}"/>
    <cellStyle name="Normal 56 2 3" xfId="3689" xr:uid="{234260BE-C72F-45C1-BD0F-7B51A6A1B8BB}"/>
    <cellStyle name="Normal 56 2 3 2" xfId="3984" xr:uid="{DB848F5E-E4E6-41D5-9B89-7993E3A39583}"/>
    <cellStyle name="Normal 56 2 3 2 2" xfId="4569" xr:uid="{3308CE58-1202-43B3-AE58-CA4807CA92F3}"/>
    <cellStyle name="Normal 56 2 3 3" xfId="4278" xr:uid="{A535B9C2-ADAE-4457-A2A8-34105A3832D9}"/>
    <cellStyle name="Normal 56 2 4" xfId="3790" xr:uid="{88C154FA-6FEF-4204-B6EE-B95659626373}"/>
    <cellStyle name="Normal 56 2 4 2" xfId="4375" xr:uid="{21928DFC-98BD-4AB4-A63E-C3B59DCA6B1F}"/>
    <cellStyle name="Normal 56 2 5" xfId="4084" xr:uid="{6DEB3F59-6C58-40C1-9A23-75FD85CA5E48}"/>
    <cellStyle name="Normal 56 3" xfId="3555" xr:uid="{4E82B664-3368-49DA-859F-B796C7921B62}"/>
    <cellStyle name="Normal 56 3 2" xfId="3850" xr:uid="{AEBFB4A8-8361-40B4-8212-FF4355918EF3}"/>
    <cellStyle name="Normal 56 3 2 2" xfId="4435" xr:uid="{03D7E574-0291-41B7-A261-60D4263D81B9}"/>
    <cellStyle name="Normal 56 3 3" xfId="4144" xr:uid="{8E949EFD-A0BB-4DB1-B920-052E446111D5}"/>
    <cellStyle name="Normal 56 4" xfId="3652" xr:uid="{B81DD890-039C-44E7-8254-626968FE4B63}"/>
    <cellStyle name="Normal 56 4 2" xfId="3947" xr:uid="{AE5AAC4E-F807-4806-9DB2-80CB043DA30C}"/>
    <cellStyle name="Normal 56 4 2 2" xfId="4532" xr:uid="{53F8854B-A05C-474D-BC6D-A6FBC2652EC9}"/>
    <cellStyle name="Normal 56 4 3" xfId="4241" xr:uid="{69D91A76-C6C7-4C04-9F6C-E9FDCAA63380}"/>
    <cellStyle name="Normal 56 5" xfId="3752" xr:uid="{D7DBB67B-01E2-4BFF-A78E-78D8592352D3}"/>
    <cellStyle name="Normal 56 5 2" xfId="4338" xr:uid="{6FBE57F6-A87A-4578-9F3A-A041BC000D82}"/>
    <cellStyle name="Normal 56 6" xfId="4047" xr:uid="{F72E324B-2096-46A1-BB58-97C446ABE66E}"/>
    <cellStyle name="Normal 57" xfId="3032" xr:uid="{35B1175A-34B9-44B5-9FEA-089D06F37764}"/>
    <cellStyle name="Normal 57 2" xfId="3446" xr:uid="{40893B89-D96A-42D1-A25F-A28EA9950D3C}"/>
    <cellStyle name="Normal 57 2 2" xfId="3593" xr:uid="{458422BE-94F1-46FC-9800-AFE97A3001F0}"/>
    <cellStyle name="Normal 57 2 2 2" xfId="3888" xr:uid="{345129BC-A7C5-4A0D-BDD2-5677EE39FF75}"/>
    <cellStyle name="Normal 57 2 2 2 2" xfId="4473" xr:uid="{361B7CD7-7057-40AE-8B15-33DD1F18E2EF}"/>
    <cellStyle name="Normal 57 2 2 3" xfId="4182" xr:uid="{D2637B20-2578-47F6-80F3-AD7FC5B364BD}"/>
    <cellStyle name="Normal 57 2 3" xfId="3690" xr:uid="{DE6E4FBE-6EE4-4FA9-9C8E-28D80F387B6E}"/>
    <cellStyle name="Normal 57 2 3 2" xfId="3985" xr:uid="{C63E1B18-2F2C-49C8-933A-0F81ACAAF246}"/>
    <cellStyle name="Normal 57 2 3 2 2" xfId="4570" xr:uid="{A0CEE8C8-5748-49EB-AA60-1352D29D453F}"/>
    <cellStyle name="Normal 57 2 3 3" xfId="4279" xr:uid="{45153188-5BB2-4849-976A-EA76F63E685B}"/>
    <cellStyle name="Normal 57 2 4" xfId="3791" xr:uid="{7600B498-8429-430C-A562-C795009D64B7}"/>
    <cellStyle name="Normal 57 2 4 2" xfId="4376" xr:uid="{1E2F3C83-B90E-44D7-8440-109DBB842587}"/>
    <cellStyle name="Normal 57 2 5" xfId="4085" xr:uid="{0FCC8678-9BBB-495D-96AC-EBA464E71D65}"/>
    <cellStyle name="Normal 57 3" xfId="3556" xr:uid="{5A08B187-6B1F-4BBD-86EE-719B495201EC}"/>
    <cellStyle name="Normal 57 3 2" xfId="3851" xr:uid="{55E9AB8E-5709-4695-8494-0A03F1C64F93}"/>
    <cellStyle name="Normal 57 3 2 2" xfId="4436" xr:uid="{96FB2505-9A49-43FA-8E5C-40536DE2FCBB}"/>
    <cellStyle name="Normal 57 3 3" xfId="4145" xr:uid="{EA8BEB20-915C-423A-92EB-9F69ED951C10}"/>
    <cellStyle name="Normal 57 4" xfId="3653" xr:uid="{220A4A0C-8671-4B7E-977A-A8A0E8A26DC7}"/>
    <cellStyle name="Normal 57 4 2" xfId="3948" xr:uid="{1C3D7ECE-648F-49DC-927C-93D81DA46324}"/>
    <cellStyle name="Normal 57 4 2 2" xfId="4533" xr:uid="{D2F4BB63-638B-463A-A7A1-0F63EEE76C06}"/>
    <cellStyle name="Normal 57 4 3" xfId="4242" xr:uid="{FACA2014-C228-42C3-B8D2-A4DA65A7E5EF}"/>
    <cellStyle name="Normal 57 5" xfId="3753" xr:uid="{1D4EDFA1-5BFF-4EF6-B553-7B17D3FA278A}"/>
    <cellStyle name="Normal 57 5 2" xfId="4339" xr:uid="{76510328-A189-4C4A-8860-BC74692F0073}"/>
    <cellStyle name="Normal 57 6" xfId="4048" xr:uid="{34060EC7-05C4-4B13-8456-5AD1B8281724}"/>
    <cellStyle name="Normal 58" xfId="3033" xr:uid="{5C26FA0E-0F6E-4C54-9ACD-A72BF14ACC30}"/>
    <cellStyle name="Normal 58 2" xfId="3447" xr:uid="{CEA77CAD-F991-4F9C-A4E4-0DF2CE201069}"/>
    <cellStyle name="Normal 58 2 2" xfId="3594" xr:uid="{824A5425-0234-4B62-BF0B-41C5661AC6FC}"/>
    <cellStyle name="Normal 58 2 2 2" xfId="3889" xr:uid="{74CCD07A-D26D-4973-9BB7-5EA324F4B9C2}"/>
    <cellStyle name="Normal 58 2 2 2 2" xfId="4474" xr:uid="{B08454E6-E9D6-4B9C-95CD-FF4E3081B1B7}"/>
    <cellStyle name="Normal 58 2 2 3" xfId="4183" xr:uid="{5D9BA0CB-8AEA-4806-92C6-DE1D564A707B}"/>
    <cellStyle name="Normal 58 2 3" xfId="3691" xr:uid="{592C3B1B-E278-4BAD-AB4B-0BF81D763811}"/>
    <cellStyle name="Normal 58 2 3 2" xfId="3986" xr:uid="{2D1FBB7A-BEF4-426A-821B-683FA6FD8448}"/>
    <cellStyle name="Normal 58 2 3 2 2" xfId="4571" xr:uid="{40E3175A-A325-4621-8FF5-51C3D8CE0A21}"/>
    <cellStyle name="Normal 58 2 3 3" xfId="4280" xr:uid="{40D55AFB-669A-4DE8-B4CD-8DCEF6C31EF9}"/>
    <cellStyle name="Normal 58 2 4" xfId="3792" xr:uid="{D84EB100-14EB-42A3-8B4C-6726028AD039}"/>
    <cellStyle name="Normal 58 2 4 2" xfId="4377" xr:uid="{64FDBDE6-B965-4D82-AF60-492E2BD9ECBA}"/>
    <cellStyle name="Normal 58 2 5" xfId="4086" xr:uid="{EF9A0548-79CF-46F8-BBF3-E517AFD05B2E}"/>
    <cellStyle name="Normal 58 3" xfId="3557" xr:uid="{CBF4EFEA-340E-4D91-9D73-BED6A8502492}"/>
    <cellStyle name="Normal 58 3 2" xfId="3852" xr:uid="{1EC5B12E-B23C-47AB-8591-3F2556ADC744}"/>
    <cellStyle name="Normal 58 3 2 2" xfId="4437" xr:uid="{F1BA30EB-EEFF-4AEB-90AE-BCFD4CB2F121}"/>
    <cellStyle name="Normal 58 3 3" xfId="4146" xr:uid="{376C8A6C-15C5-4AA6-987B-1D01E6E4B3E6}"/>
    <cellStyle name="Normal 58 4" xfId="3654" xr:uid="{1E251AAC-82D6-46CB-BCCC-6B97EFA54FC8}"/>
    <cellStyle name="Normal 58 4 2" xfId="3949" xr:uid="{536F12A7-66EC-4953-916F-95E4E6D387A5}"/>
    <cellStyle name="Normal 58 4 2 2" xfId="4534" xr:uid="{F3D879A8-0F45-4C7E-967C-8617DFF5B2C5}"/>
    <cellStyle name="Normal 58 4 3" xfId="4243" xr:uid="{9C36BC5E-5A18-4F52-8FA0-88BE3DD0E1AC}"/>
    <cellStyle name="Normal 58 5" xfId="3754" xr:uid="{6D0CCA2A-C061-411C-B6AF-444344F65F48}"/>
    <cellStyle name="Normal 58 5 2" xfId="4340" xr:uid="{039CA9A4-21DA-4E30-AE3B-1BFD93A842DA}"/>
    <cellStyle name="Normal 58 6" xfId="4049" xr:uid="{B8D4C5DF-5D94-4BFB-ADFD-DF8C43B29C11}"/>
    <cellStyle name="Normal 59" xfId="3034" xr:uid="{A3795AB0-55CB-4B8D-8D2F-5BEF5E448457}"/>
    <cellStyle name="Normal 59 2" xfId="3448" xr:uid="{FCA2927B-BCEA-42A1-82AF-B20E3873E04D}"/>
    <cellStyle name="Normal 6" xfId="6" xr:uid="{B6DDFE04-342E-47E3-9EC7-CE6C79C3983C}"/>
    <cellStyle name="Normal 6 2" xfId="10" xr:uid="{86DA7060-F2F5-4411-BCC2-7EBD2DC5C5DA}"/>
    <cellStyle name="Normal 6 3" xfId="3036" xr:uid="{9AF9FCBE-A8E2-4CB9-A250-F4F90CDEF373}"/>
    <cellStyle name="Normal 6 4" xfId="3035" xr:uid="{67A4FAE6-768C-4FD7-BE3D-DBA5A3E367AF}"/>
    <cellStyle name="Normal 60" xfId="3037" xr:uid="{B6CEF96B-0B97-4AC6-B316-2C888562F78C}"/>
    <cellStyle name="Normal 60 2" xfId="3449" xr:uid="{B3A4C4A6-F470-481D-8B8A-4DAFBB5FB79C}"/>
    <cellStyle name="Normal 60 2 2" xfId="3595" xr:uid="{9E3BE426-4C8E-4A1D-BADA-87ED78A6B0E0}"/>
    <cellStyle name="Normal 60 2 2 2" xfId="3890" xr:uid="{F906A6D7-ADFA-470A-8419-7C8716DCB376}"/>
    <cellStyle name="Normal 60 2 2 2 2" xfId="4475" xr:uid="{A19E4A3D-5A6C-4E69-89ED-690C216F003D}"/>
    <cellStyle name="Normal 60 2 2 3" xfId="4184" xr:uid="{627EFE38-316D-46A2-984F-BC8EEB2D8A30}"/>
    <cellStyle name="Normal 60 2 3" xfId="3692" xr:uid="{9E33FFF2-6906-4957-9856-B7D0F56F0149}"/>
    <cellStyle name="Normal 60 2 3 2" xfId="3987" xr:uid="{9094AAC5-CEA4-4113-9F70-75C6446F3AB8}"/>
    <cellStyle name="Normal 60 2 3 2 2" xfId="4572" xr:uid="{D420B1B4-4A51-4CE3-915E-92558D46E55A}"/>
    <cellStyle name="Normal 60 2 3 3" xfId="4281" xr:uid="{9E12A942-DA79-4F86-8104-A758C26DB0AB}"/>
    <cellStyle name="Normal 60 2 4" xfId="3793" xr:uid="{05460384-D34B-4C51-BFAC-746D41C3D562}"/>
    <cellStyle name="Normal 60 2 4 2" xfId="4378" xr:uid="{F38BE473-5ABB-4531-BA94-59206E4236FA}"/>
    <cellStyle name="Normal 60 2 5" xfId="4087" xr:uid="{60E54C75-D6E3-4AB7-929B-66AB370F5DBC}"/>
    <cellStyle name="Normal 60 3" xfId="3558" xr:uid="{9F990B0E-84C4-4CAF-94C6-F47EFC2978C0}"/>
    <cellStyle name="Normal 60 3 2" xfId="3853" xr:uid="{C4550E0F-B9C7-4E47-A5E4-DA7565FAEF46}"/>
    <cellStyle name="Normal 60 3 2 2" xfId="4438" xr:uid="{C98DFBD8-D149-4CDA-968B-E0F6872A86AD}"/>
    <cellStyle name="Normal 60 3 3" xfId="4147" xr:uid="{33CF4EC2-907B-4491-AE9D-03D4CE3A1118}"/>
    <cellStyle name="Normal 60 4" xfId="3655" xr:uid="{550DB846-0277-43FC-AE52-9ED8C408FC58}"/>
    <cellStyle name="Normal 60 4 2" xfId="3950" xr:uid="{FF855560-493C-406C-BF2F-B8DB41B3EA0C}"/>
    <cellStyle name="Normal 60 4 2 2" xfId="4535" xr:uid="{4073EDA3-9AD7-4560-9F91-CDFCF26F70CC}"/>
    <cellStyle name="Normal 60 4 3" xfId="4244" xr:uid="{62A870D8-7474-47C1-909A-49E160C0A34D}"/>
    <cellStyle name="Normal 60 5" xfId="3755" xr:uid="{6DFA58D5-6264-4488-92F3-A6B7E9D32B3D}"/>
    <cellStyle name="Normal 60 5 2" xfId="4341" xr:uid="{29D69FFA-386D-4860-9275-A574789207EC}"/>
    <cellStyle name="Normal 60 6" xfId="4050" xr:uid="{00B9C8D9-CD24-4B5D-BF2B-686CC7090A23}"/>
    <cellStyle name="Normal 61" xfId="3038" xr:uid="{D04880DB-0824-461D-AAF9-FAD8658B68AF}"/>
    <cellStyle name="Normal 61 2" xfId="3450" xr:uid="{3F054C38-8ECC-4595-BED1-C35F042B7461}"/>
    <cellStyle name="Normal 61 2 2" xfId="3596" xr:uid="{2606F628-CAD4-4A77-9619-2379BE79F1B6}"/>
    <cellStyle name="Normal 61 2 2 2" xfId="3891" xr:uid="{938BB49E-B7A7-4E8C-A424-BC1339AFD21B}"/>
    <cellStyle name="Normal 61 2 2 2 2" xfId="4476" xr:uid="{4C6ACD5A-FE53-4E22-B650-65C391742B34}"/>
    <cellStyle name="Normal 61 2 2 3" xfId="4185" xr:uid="{F6973DC6-1461-48C4-987F-1CDF1FBB64C9}"/>
    <cellStyle name="Normal 61 2 3" xfId="3693" xr:uid="{947B675B-C92F-46EE-B7BF-C5054A363D79}"/>
    <cellStyle name="Normal 61 2 3 2" xfId="3988" xr:uid="{F31EAD6E-4674-41A0-A406-051470DD6439}"/>
    <cellStyle name="Normal 61 2 3 2 2" xfId="4573" xr:uid="{FFD2F03C-8399-4711-B87F-81FCAC5DCD2C}"/>
    <cellStyle name="Normal 61 2 3 3" xfId="4282" xr:uid="{DFA19C7D-E89E-43AB-9D86-8A9A392E2A78}"/>
    <cellStyle name="Normal 61 2 4" xfId="3794" xr:uid="{24808C47-916C-46B1-827B-F7FFCBF5991F}"/>
    <cellStyle name="Normal 61 2 4 2" xfId="4379" xr:uid="{EAA6F4AA-A15D-424F-8623-B02402C0A461}"/>
    <cellStyle name="Normal 61 2 5" xfId="4088" xr:uid="{AE8D1719-F2A4-47F3-82D9-F2D1DEBC43D0}"/>
    <cellStyle name="Normal 61 3" xfId="3559" xr:uid="{15D947D9-3073-4C2F-B9A4-5479E8CD476E}"/>
    <cellStyle name="Normal 61 3 2" xfId="3854" xr:uid="{19BE0FD2-DA29-4445-9742-01FDEA624014}"/>
    <cellStyle name="Normal 61 3 2 2" xfId="4439" xr:uid="{EC128996-4E84-4A29-B1A0-2CBC891C77BE}"/>
    <cellStyle name="Normal 61 3 3" xfId="4148" xr:uid="{701066D2-1463-4843-878A-56D6EEB1A82A}"/>
    <cellStyle name="Normal 61 4" xfId="3656" xr:uid="{12BB8C43-38E5-4A43-B8EC-3777737DFE7A}"/>
    <cellStyle name="Normal 61 4 2" xfId="3951" xr:uid="{B713A881-383B-4018-A72B-066504AAED37}"/>
    <cellStyle name="Normal 61 4 2 2" xfId="4536" xr:uid="{068AA766-8EDF-47D0-9F60-F939A4D7C034}"/>
    <cellStyle name="Normal 61 4 3" xfId="4245" xr:uid="{35F23E45-4309-4DCF-8DB8-691454D3D966}"/>
    <cellStyle name="Normal 61 5" xfId="3756" xr:uid="{DC6D9948-93A3-4D68-A532-E93050B449ED}"/>
    <cellStyle name="Normal 61 5 2" xfId="4342" xr:uid="{3DE5CFB2-0CF9-431C-9A1A-575158B79119}"/>
    <cellStyle name="Normal 61 6" xfId="4051" xr:uid="{BD7DD846-8D73-415A-8253-8EE7C30B5778}"/>
    <cellStyle name="Normal 62" xfId="3039" xr:uid="{8C2303FA-8C6C-40B8-9967-5ADCA3D3D60D}"/>
    <cellStyle name="Normal 62 2" xfId="3451" xr:uid="{79940970-B4DD-4A9E-BE65-F9C849258594}"/>
    <cellStyle name="Normal 62 2 2" xfId="3597" xr:uid="{33D3F045-B468-411A-B496-57838E91B07B}"/>
    <cellStyle name="Normal 62 2 2 2" xfId="3892" xr:uid="{6B4C6FAA-B1A8-4B4B-B84C-E064743FE84B}"/>
    <cellStyle name="Normal 62 2 2 2 2" xfId="4477" xr:uid="{298888BF-9895-4D85-B680-0D7015D01741}"/>
    <cellStyle name="Normal 62 2 2 3" xfId="4186" xr:uid="{2753F973-B586-4306-B379-BAE671630ADF}"/>
    <cellStyle name="Normal 62 2 3" xfId="3694" xr:uid="{F3C9E8FB-A43C-445B-8570-692F104C55D0}"/>
    <cellStyle name="Normal 62 2 3 2" xfId="3989" xr:uid="{9938ABDB-782F-4934-8EA6-4987DDD0AEB2}"/>
    <cellStyle name="Normal 62 2 3 2 2" xfId="4574" xr:uid="{A5BECEF1-4116-4FCF-A8A9-194767A67FAA}"/>
    <cellStyle name="Normal 62 2 3 3" xfId="4283" xr:uid="{02543D21-901E-4CDA-B06A-C6F7823870AD}"/>
    <cellStyle name="Normal 62 2 4" xfId="3795" xr:uid="{B5F29263-EEDD-40C2-A427-59AFB1144671}"/>
    <cellStyle name="Normal 62 2 4 2" xfId="4380" xr:uid="{0AD8B693-0BAB-4915-9930-7CEFF97FF03A}"/>
    <cellStyle name="Normal 62 2 5" xfId="4089" xr:uid="{023FDE9D-0633-4476-BF9A-99FBF306E591}"/>
    <cellStyle name="Normal 62 3" xfId="3560" xr:uid="{CBB2BA78-A77B-432B-B443-5371C00ADA84}"/>
    <cellStyle name="Normal 62 3 2" xfId="3855" xr:uid="{F626E968-3C10-4C55-9214-28617D687062}"/>
    <cellStyle name="Normal 62 3 2 2" xfId="4440" xr:uid="{B66E030F-2364-437D-9875-C33B604D03E1}"/>
    <cellStyle name="Normal 62 3 3" xfId="4149" xr:uid="{9C85D945-D315-49F6-BFEC-9316B920D087}"/>
    <cellStyle name="Normal 62 4" xfId="3657" xr:uid="{7373DF0E-48F4-4851-9976-5E1ABA07D25C}"/>
    <cellStyle name="Normal 62 4 2" xfId="3952" xr:uid="{71E335ED-A5D4-4C1C-9E03-676304F4EC5B}"/>
    <cellStyle name="Normal 62 4 2 2" xfId="4537" xr:uid="{CB2F4D77-ECD7-4782-9B58-8E2D4C2A889C}"/>
    <cellStyle name="Normal 62 4 3" xfId="4246" xr:uid="{B763EF7B-96E0-49DF-9DF8-C3A15B3AFE85}"/>
    <cellStyle name="Normal 62 5" xfId="3757" xr:uid="{502D9E04-9F19-437A-BC18-ACF60DA0381A}"/>
    <cellStyle name="Normal 62 5 2" xfId="4343" xr:uid="{420A8FB8-0B37-43FB-9E0F-EB4FA9F8B344}"/>
    <cellStyle name="Normal 62 6" xfId="4052" xr:uid="{D0B2F147-7D89-4E19-AF87-7CFAFF68138D}"/>
    <cellStyle name="Normal 63" xfId="3040" xr:uid="{511FD25B-4C5C-4E05-BB65-2EF45E6BFA8E}"/>
    <cellStyle name="Normal 63 2" xfId="3452" xr:uid="{B1FC3DB6-E521-47AE-9EB4-8C2A2B5279DF}"/>
    <cellStyle name="Normal 63 2 2" xfId="3598" xr:uid="{1FBFAC4A-775F-41E1-83A2-904F6BE8692F}"/>
    <cellStyle name="Normal 63 2 2 2" xfId="3893" xr:uid="{A8DCCE62-6748-49EC-9E37-EC013311C9E1}"/>
    <cellStyle name="Normal 63 2 2 2 2" xfId="4478" xr:uid="{743A2F0A-43BD-4886-92F4-F8DD541CE9F3}"/>
    <cellStyle name="Normal 63 2 2 3" xfId="4187" xr:uid="{A96B07FB-0800-4B8D-AB70-381799CB2365}"/>
    <cellStyle name="Normal 63 2 3" xfId="3695" xr:uid="{379D24D1-E305-4402-B0A2-79376F6D1F2F}"/>
    <cellStyle name="Normal 63 2 3 2" xfId="3990" xr:uid="{CA782AE7-183E-4CA3-B37A-2365114BC6D0}"/>
    <cellStyle name="Normal 63 2 3 2 2" xfId="4575" xr:uid="{A72DE04F-346F-4367-8165-3000C9AEEF41}"/>
    <cellStyle name="Normal 63 2 3 3" xfId="4284" xr:uid="{2E082771-3D37-4E3C-85EB-E394E477376A}"/>
    <cellStyle name="Normal 63 2 4" xfId="3796" xr:uid="{4F235D19-94DD-4257-866C-E475E6955A62}"/>
    <cellStyle name="Normal 63 2 4 2" xfId="4381" xr:uid="{516C8FAB-5C84-42D1-BD38-2BA3DE798530}"/>
    <cellStyle name="Normal 63 2 5" xfId="4090" xr:uid="{15A7AE0F-4660-4D53-B127-09D2E48F7958}"/>
    <cellStyle name="Normal 63 3" xfId="3561" xr:uid="{5C9A7CDA-1EAA-4202-A97A-0F22EBE6B600}"/>
    <cellStyle name="Normal 63 3 2" xfId="3856" xr:uid="{4D4146F5-DFB6-4FA2-8003-AB99D7308ED5}"/>
    <cellStyle name="Normal 63 3 2 2" xfId="4441" xr:uid="{DC335848-DF93-4EE0-8CCF-A8B8411B5B93}"/>
    <cellStyle name="Normal 63 3 3" xfId="4150" xr:uid="{884E0A30-0D77-441F-8681-6AC6FB3177DB}"/>
    <cellStyle name="Normal 63 4" xfId="3658" xr:uid="{1B68C5DE-8C85-4F84-BEF7-54B24BC9E468}"/>
    <cellStyle name="Normal 63 4 2" xfId="3953" xr:uid="{5CF97B2E-9F07-4CD8-9469-C2138B2C5551}"/>
    <cellStyle name="Normal 63 4 2 2" xfId="4538" xr:uid="{1DA14C39-B615-46D8-B23A-DC8834C9177E}"/>
    <cellStyle name="Normal 63 4 3" xfId="4247" xr:uid="{03B7E699-4433-4427-9C39-2C7D4250CAF1}"/>
    <cellStyle name="Normal 63 5" xfId="3758" xr:uid="{AC7F9DAA-6D07-45AB-858E-2E711AD4A5DF}"/>
    <cellStyle name="Normal 63 5 2" xfId="4344" xr:uid="{45D4EE76-0CB6-419F-9404-12D4586D2C14}"/>
    <cellStyle name="Normal 63 6" xfId="4053" xr:uid="{9B66009E-8032-4BC2-B6EF-CDC34C0EEDC7}"/>
    <cellStyle name="Normal 64" xfId="20" xr:uid="{F8418F44-45A7-4C17-9504-5A4BB4FC0316}"/>
    <cellStyle name="Normal 64 2" xfId="3453" xr:uid="{D98A6D4A-F67E-4B08-9E71-87907DA2146A}"/>
    <cellStyle name="Normal 64 2 2" xfId="3599" xr:uid="{8F68EE94-5FBD-4820-8451-002BAF9CF527}"/>
    <cellStyle name="Normal 64 2 2 2" xfId="3894" xr:uid="{F02CD66D-2CB5-441F-90EA-D06F5BBC6D85}"/>
    <cellStyle name="Normal 64 2 2 2 2" xfId="4479" xr:uid="{6B6A63B5-A977-487A-835D-164783E8F766}"/>
    <cellStyle name="Normal 64 2 2 3" xfId="4188" xr:uid="{D2A83022-DD7F-4048-A253-382EA5730105}"/>
    <cellStyle name="Normal 64 2 3" xfId="3696" xr:uid="{E6CCEFAE-609B-4F18-9FB6-CD6DABA045BC}"/>
    <cellStyle name="Normal 64 2 3 2" xfId="3991" xr:uid="{DFE92A71-1172-4F9B-8DA3-632671628B8B}"/>
    <cellStyle name="Normal 64 2 3 2 2" xfId="4576" xr:uid="{E68DEDAF-0BAF-44E8-9A2C-777C3676DF7E}"/>
    <cellStyle name="Normal 64 2 3 3" xfId="4285" xr:uid="{E66F5756-14C6-4E55-8C57-071EE67D0D40}"/>
    <cellStyle name="Normal 64 2 4" xfId="3797" xr:uid="{50B9FB57-4CB8-41BB-80A6-9F281DF20408}"/>
    <cellStyle name="Normal 64 2 4 2" xfId="4382" xr:uid="{86FD87A4-6D2A-4DFB-B96F-7F45E7126A19}"/>
    <cellStyle name="Normal 64 2 5" xfId="4091" xr:uid="{DD47E916-3219-4695-9F72-9085B049CE74}"/>
    <cellStyle name="Normal 64 3" xfId="3485" xr:uid="{504C2864-6CB9-4913-9B3E-F5FCC2C45DAD}"/>
    <cellStyle name="Normal 65" xfId="3361" xr:uid="{91CCA7BA-C5C8-4E29-ABFA-93C16C7CFF00}"/>
    <cellStyle name="Normal 65 2" xfId="3454" xr:uid="{8B94D510-B28A-4F39-927D-BFD635F062A3}"/>
    <cellStyle name="Normal 65 2 2" xfId="3600" xr:uid="{526F877A-AAC1-479E-85B2-8F3E26C990B5}"/>
    <cellStyle name="Normal 65 2 2 2" xfId="3895" xr:uid="{3AA20EE7-29FA-4962-A5FB-A147CD1ED2CA}"/>
    <cellStyle name="Normal 65 2 2 2 2" xfId="4480" xr:uid="{77FFE09E-EB1F-4420-BED3-0D6C81FB6333}"/>
    <cellStyle name="Normal 65 2 2 3" xfId="4189" xr:uid="{FB893D65-8423-48F3-8721-56A7477F4D1A}"/>
    <cellStyle name="Normal 65 2 3" xfId="3697" xr:uid="{C91E715E-D517-4656-811C-861074F5F2B4}"/>
    <cellStyle name="Normal 65 2 3 2" xfId="3992" xr:uid="{8E29EADA-76D3-4CFF-AB56-0958D428D911}"/>
    <cellStyle name="Normal 65 2 3 2 2" xfId="4577" xr:uid="{68C0115F-7BC7-4F0A-ADCA-BF849BE4976D}"/>
    <cellStyle name="Normal 65 2 3 3" xfId="4286" xr:uid="{02C875D0-7267-4796-A670-2BFC67608539}"/>
    <cellStyle name="Normal 65 2 4" xfId="3798" xr:uid="{BACA7395-7365-4DFA-B8D2-906FAC0F3909}"/>
    <cellStyle name="Normal 65 2 4 2" xfId="4383" xr:uid="{C1B5E3E5-BC16-48A8-86C1-B6341F90366B}"/>
    <cellStyle name="Normal 65 2 5" xfId="4092" xr:uid="{9799D92A-B306-45EA-8340-7F869EE00568}"/>
    <cellStyle name="Normal 65 3" xfId="3523" xr:uid="{6B621D45-3D66-4680-B7EC-1919A7477E8B}"/>
    <cellStyle name="Normal 66" xfId="3369" xr:uid="{1B1F5947-FC45-494F-AB15-5436A42C32EE}"/>
    <cellStyle name="Normal 66 2" xfId="3455" xr:uid="{CFD65AE9-ED05-438E-9B61-C5924FE8232E}"/>
    <cellStyle name="Normal 66 2 2" xfId="3601" xr:uid="{3847EC4D-E33D-46A7-BE20-3D69F00FD808}"/>
    <cellStyle name="Normal 66 2 2 2" xfId="3896" xr:uid="{5970C438-CF7A-45AD-A839-4DD7BD15FA0B}"/>
    <cellStyle name="Normal 66 2 2 2 2" xfId="4481" xr:uid="{9167E61B-A4F0-4F3E-B89C-75A0516D9E90}"/>
    <cellStyle name="Normal 66 2 2 3" xfId="4190" xr:uid="{10195918-7CDB-483E-A398-49F965F6B2B1}"/>
    <cellStyle name="Normal 66 2 3" xfId="3698" xr:uid="{7AD6A533-9034-4857-BB26-04BBAA29EC43}"/>
    <cellStyle name="Normal 66 2 3 2" xfId="3993" xr:uid="{3B76D9AA-B7DE-4BE0-9C2D-BFFB1985CF79}"/>
    <cellStyle name="Normal 66 2 3 2 2" xfId="4578" xr:uid="{EAAAB79E-74D1-4653-B9AB-332F8726064C}"/>
    <cellStyle name="Normal 66 2 3 3" xfId="4287" xr:uid="{A74ADDF8-A933-4B0E-87E6-6B737FAC8182}"/>
    <cellStyle name="Normal 66 2 4" xfId="3799" xr:uid="{ECDD7E21-7D69-4580-A4E8-4533B79802BA}"/>
    <cellStyle name="Normal 66 2 4 2" xfId="4384" xr:uid="{1A3E47E4-9920-41AA-AEF6-91BEF6B084B1}"/>
    <cellStyle name="Normal 66 2 5" xfId="4093" xr:uid="{CCEC8883-10CC-473B-8150-F597D4DBA60A}"/>
    <cellStyle name="Normal 66 3" xfId="3524" xr:uid="{E9D5E871-6E33-42E0-9324-7CA4B633C3B5}"/>
    <cellStyle name="Normal 67" xfId="3370" xr:uid="{09A9616E-2347-4DCC-A3E5-CCA0885AAEC2}"/>
    <cellStyle name="Normal 67 2" xfId="3456" xr:uid="{B788708F-42A9-4A72-8752-1B37281735A7}"/>
    <cellStyle name="Normal 67 2 2" xfId="3602" xr:uid="{7F7745F2-FE60-46C0-ADA0-1A0B9B7E67D8}"/>
    <cellStyle name="Normal 67 2 2 2" xfId="3897" xr:uid="{63D38364-CF2C-44F1-8744-E1A01E215F16}"/>
    <cellStyle name="Normal 67 2 2 2 2" xfId="4482" xr:uid="{07F30754-8150-40D4-A073-629AE2CCD87B}"/>
    <cellStyle name="Normal 67 2 2 3" xfId="4191" xr:uid="{A2160D0E-C81B-4FB3-9E70-54669A20F123}"/>
    <cellStyle name="Normal 67 2 3" xfId="3699" xr:uid="{039D7AA9-EB12-4AE7-B78B-A0BDEF424C83}"/>
    <cellStyle name="Normal 67 2 3 2" xfId="3994" xr:uid="{6E26AE9B-9FE5-4ADA-9BAF-BAA12CD00A01}"/>
    <cellStyle name="Normal 67 2 3 2 2" xfId="4579" xr:uid="{EA6252B2-3528-4F2D-94CB-02BD48F25907}"/>
    <cellStyle name="Normal 67 2 3 3" xfId="4288" xr:uid="{E844056D-6018-44B3-B0E3-243D8F97609D}"/>
    <cellStyle name="Normal 67 2 4" xfId="3800" xr:uid="{9773220A-EF5F-4F58-BB27-72FDCFDD1B51}"/>
    <cellStyle name="Normal 67 2 4 2" xfId="4385" xr:uid="{A0EB3307-0AF9-4D51-9A4B-BC5373CA157B}"/>
    <cellStyle name="Normal 67 2 5" xfId="4094" xr:uid="{F8974055-514D-453E-90E8-09BC3899C2C9}"/>
    <cellStyle name="Normal 67 3" xfId="3525" xr:uid="{9F29F17E-8056-4B05-9EA7-51E945B318C5}"/>
    <cellStyle name="Normal 68" xfId="3368" xr:uid="{DB69DCF1-F17B-43FA-BEAD-9055E0568E65}"/>
    <cellStyle name="Normal 68 2" xfId="3457" xr:uid="{B0587E37-A038-45EC-89B1-092A2A0AE1DE}"/>
    <cellStyle name="Normal 69" xfId="3371" xr:uid="{B73E6837-2731-4A92-9154-EB47D97C49FF}"/>
    <cellStyle name="Normal 69 2" xfId="3458" xr:uid="{B554779E-36C3-47F3-8DA0-0A0FF7994DF2}"/>
    <cellStyle name="Normal 7" xfId="3041" xr:uid="{B652ED58-E55C-4FE3-9924-2077B4F57D60}"/>
    <cellStyle name="Normal 7 2" xfId="3042" xr:uid="{24A295C2-45F3-4CDC-AF3F-404F169311DB}"/>
    <cellStyle name="Normal 70" xfId="3372" xr:uid="{9CA3FA8B-5FD4-436F-B76E-D13615A40FDF}"/>
    <cellStyle name="Normal 70 2" xfId="3459" xr:uid="{4284C168-FB6C-4D59-B6ED-CDC4F146D97C}"/>
    <cellStyle name="Normal 71" xfId="3460" xr:uid="{4A1A7D12-A2BB-44B1-93AC-B285E8F2D6B4}"/>
    <cellStyle name="Normal 71 2" xfId="3603" xr:uid="{723B8D7F-A333-4901-82AA-CC2E32819A36}"/>
    <cellStyle name="Normal 71 2 2" xfId="3898" xr:uid="{72402D38-E284-4122-8758-EE13788D77C7}"/>
    <cellStyle name="Normal 71 2 2 2" xfId="4483" xr:uid="{04C65B55-0ABE-44B8-9A36-AE8EF0C7AFD4}"/>
    <cellStyle name="Normal 71 2 3" xfId="4192" xr:uid="{0CF38837-2CA7-432C-88A4-C8FE21182E65}"/>
    <cellStyle name="Normal 71 3" xfId="3700" xr:uid="{FECD266E-9938-419E-A1AE-8B5E3B54A3C7}"/>
    <cellStyle name="Normal 71 3 2" xfId="3995" xr:uid="{7F646A3C-0220-4161-9E7D-3717E581C5DE}"/>
    <cellStyle name="Normal 71 3 2 2" xfId="4580" xr:uid="{676C1E20-9777-4600-8DA5-AFD774638912}"/>
    <cellStyle name="Normal 71 3 3" xfId="4289" xr:uid="{F1E866A7-D457-45B2-9AF8-9A0BBB526D32}"/>
    <cellStyle name="Normal 71 4" xfId="3801" xr:uid="{71946206-5241-4EDC-8F4F-8844BAD5A713}"/>
    <cellStyle name="Normal 71 4 2" xfId="4386" xr:uid="{82EAF337-D1F7-4252-B26F-5241D5CDE900}"/>
    <cellStyle name="Normal 71 5" xfId="4095" xr:uid="{E5D9C098-63ED-495F-AB3D-EE150CC1FC84}"/>
    <cellStyle name="Normal 72" xfId="3461" xr:uid="{F4FE7DFD-DF39-4B41-B484-78FC3DACB925}"/>
    <cellStyle name="Normal 72 2" xfId="3604" xr:uid="{69867CF6-74F2-490E-80CC-4C3807CD23C5}"/>
    <cellStyle name="Normal 72 2 2" xfId="3899" xr:uid="{F620B58D-A0E6-4B7C-995A-21E89821FC45}"/>
    <cellStyle name="Normal 72 2 2 2" xfId="4484" xr:uid="{0A67F89C-64A2-42CB-944F-6FA3D3EFFF6B}"/>
    <cellStyle name="Normal 72 2 3" xfId="4193" xr:uid="{3F78E00E-6DAD-41E2-ABA7-AB7EABB32FD0}"/>
    <cellStyle name="Normal 72 3" xfId="3701" xr:uid="{055320E6-54CE-4222-987C-20536C913F49}"/>
    <cellStyle name="Normal 72 3 2" xfId="3996" xr:uid="{E0C1A73B-EBCC-4289-AB34-FADC9187BA10}"/>
    <cellStyle name="Normal 72 3 2 2" xfId="4581" xr:uid="{D9686FA8-7CC6-4458-ADCC-6280200FE90A}"/>
    <cellStyle name="Normal 72 3 3" xfId="4290" xr:uid="{8EF37209-6513-4A1D-8766-10A5270356D1}"/>
    <cellStyle name="Normal 72 4" xfId="3802" xr:uid="{E5457ACE-BBCC-450B-B1F1-AD0BBBA34868}"/>
    <cellStyle name="Normal 72 4 2" xfId="4387" xr:uid="{1160D327-8497-48BC-9CB0-F70FCF2C3CB8}"/>
    <cellStyle name="Normal 72 5" xfId="4096" xr:uid="{4121FE85-6AB0-4789-8338-88D3D2CD4B90}"/>
    <cellStyle name="Normal 73" xfId="3462" xr:uid="{6F12219B-37C6-46D7-8FE6-E1C6717C5347}"/>
    <cellStyle name="Normal 73 2" xfId="3605" xr:uid="{825E8D0E-A882-4F1F-96B3-A54AB0B35E70}"/>
    <cellStyle name="Normal 73 2 2" xfId="3900" xr:uid="{8B27B302-8562-4DC5-BAEE-2059F7FB7A6C}"/>
    <cellStyle name="Normal 73 2 2 2" xfId="4485" xr:uid="{4BE098BD-0B23-45D3-B204-6D6D338C7D28}"/>
    <cellStyle name="Normal 73 2 3" xfId="4194" xr:uid="{8F16500C-9531-44D3-8AF9-3D87D7381915}"/>
    <cellStyle name="Normal 73 3" xfId="3702" xr:uid="{59EA500C-FB89-4B0B-9505-AE09FB84766C}"/>
    <cellStyle name="Normal 73 3 2" xfId="3997" xr:uid="{9193D355-51C7-446B-B818-A448026E2D1C}"/>
    <cellStyle name="Normal 73 3 2 2" xfId="4582" xr:uid="{79787389-5CBE-415B-BC9B-D7DF043E92DC}"/>
    <cellStyle name="Normal 73 3 3" xfId="4291" xr:uid="{CA815171-9FDD-4808-B20D-FEE7A83AFEEC}"/>
    <cellStyle name="Normal 73 4" xfId="3803" xr:uid="{E6AF6867-F058-4012-8CD1-A987647BEF0F}"/>
    <cellStyle name="Normal 73 4 2" xfId="4388" xr:uid="{C0CA1D8F-0AFA-4C50-91F2-E61A09BBABD5}"/>
    <cellStyle name="Normal 73 5" xfId="4097" xr:uid="{E10D2CA9-0DD1-42E0-AB29-3A88BC0D23B3}"/>
    <cellStyle name="Normal 74" xfId="3463" xr:uid="{4893CE29-CDE4-47C3-A2C2-486311205407}"/>
    <cellStyle name="Normal 74 2" xfId="3606" xr:uid="{632E2EE1-9761-4B18-ACC0-E839ADEB19EA}"/>
    <cellStyle name="Normal 74 2 2" xfId="3901" xr:uid="{EDEFEB4D-81BA-40FD-A8F6-01EF4AC0B963}"/>
    <cellStyle name="Normal 74 2 2 2" xfId="4486" xr:uid="{119B53D7-8B53-4243-816B-DDCE7AB83F8F}"/>
    <cellStyle name="Normal 74 2 3" xfId="4195" xr:uid="{E3989753-2383-4688-8FB7-F24F2EBB4508}"/>
    <cellStyle name="Normal 74 3" xfId="3703" xr:uid="{5AF9E277-FC40-4CC1-B412-DBCCE8FE990C}"/>
    <cellStyle name="Normal 74 3 2" xfId="3998" xr:uid="{3954DA3F-4EBE-4144-AF10-39285BBC19EA}"/>
    <cellStyle name="Normal 74 3 2 2" xfId="4583" xr:uid="{B11C4E72-106F-4207-9867-F3067A967544}"/>
    <cellStyle name="Normal 74 3 3" xfId="4292" xr:uid="{ADA6777C-F3FC-40FF-8062-7DB884C7739F}"/>
    <cellStyle name="Normal 74 4" xfId="3804" xr:uid="{3D48BB3D-1E68-4DA1-8634-E9D5C4661DDC}"/>
    <cellStyle name="Normal 74 4 2" xfId="4389" xr:uid="{CA0E1A9E-656C-4250-A1C5-9E72C1EE4E76}"/>
    <cellStyle name="Normal 74 5" xfId="4098" xr:uid="{17C426E4-B0D6-4C0D-B37C-CF2A28F80B9B}"/>
    <cellStyle name="Normal 75" xfId="3464" xr:uid="{A1E8B639-58ED-46E4-ABE6-65310EE640E4}"/>
    <cellStyle name="Normal 75 2" xfId="3607" xr:uid="{8D3542C8-B2E8-43EB-8CE1-C77A0A86D836}"/>
    <cellStyle name="Normal 75 2 2" xfId="3902" xr:uid="{3C1E0CE2-D9FC-459D-8B20-62868CC99737}"/>
    <cellStyle name="Normal 75 2 2 2" xfId="4487" xr:uid="{995712C5-EA09-4168-BFC6-0FB5BF2B589A}"/>
    <cellStyle name="Normal 75 2 3" xfId="4196" xr:uid="{79692F6B-FF00-4085-8648-C05420A67DA1}"/>
    <cellStyle name="Normal 75 3" xfId="3704" xr:uid="{5822E388-7558-4242-BED5-06E900242733}"/>
    <cellStyle name="Normal 75 3 2" xfId="3999" xr:uid="{98BD9B3E-C677-45EC-A883-EA8DF9D3C725}"/>
    <cellStyle name="Normal 75 3 2 2" xfId="4584" xr:uid="{6E7B3C65-444E-462D-9700-229FE3CF7C09}"/>
    <cellStyle name="Normal 75 3 3" xfId="4293" xr:uid="{E688434B-3698-44E5-8188-A359EE7C8C7D}"/>
    <cellStyle name="Normal 75 4" xfId="3805" xr:uid="{4A9A09CC-2D4A-431F-A128-5108D98CE945}"/>
    <cellStyle name="Normal 75 4 2" xfId="4390" xr:uid="{1B7F5C0F-2AC3-485C-88CF-77CF15D30C94}"/>
    <cellStyle name="Normal 75 5" xfId="4099" xr:uid="{034683BB-85D2-4D28-B7AD-33CC3D0E3EB1}"/>
    <cellStyle name="Normal 76" xfId="3465" xr:uid="{4D06BB4E-89A8-4C2F-A523-DD9A7BAEF36A}"/>
    <cellStyle name="Normal 76 2" xfId="3608" xr:uid="{E284F123-21F1-4EFB-9D82-A166EF751A4A}"/>
    <cellStyle name="Normal 76 2 2" xfId="3903" xr:uid="{B26BFF10-5396-41D2-AF80-D9C2309E8A2C}"/>
    <cellStyle name="Normal 76 2 2 2" xfId="4488" xr:uid="{BE653A3F-29F9-4B4F-B0F3-E6EBBD2A84C0}"/>
    <cellStyle name="Normal 76 2 3" xfId="4197" xr:uid="{5D440025-F7BB-4134-9AC0-F0BCCD778534}"/>
    <cellStyle name="Normal 76 3" xfId="3705" xr:uid="{E0D52ED8-6D35-4FBB-A3F9-5D0710A7DE39}"/>
    <cellStyle name="Normal 76 3 2" xfId="4000" xr:uid="{FEBE5E3C-C3CA-498C-A8CF-92C63F345C16}"/>
    <cellStyle name="Normal 76 3 2 2" xfId="4585" xr:uid="{F2691BA8-F195-46D0-B168-148CDAF700D0}"/>
    <cellStyle name="Normal 76 3 3" xfId="4294" xr:uid="{6ECCB2C2-148D-4D48-BF6F-320F072006AC}"/>
    <cellStyle name="Normal 76 4" xfId="3806" xr:uid="{F9969290-6092-43A5-8B58-DAE0178A06F8}"/>
    <cellStyle name="Normal 76 4 2" xfId="4391" xr:uid="{DEE6B918-46E6-40A2-8657-284F35CB336D}"/>
    <cellStyle name="Normal 76 5" xfId="4100" xr:uid="{82C9A979-283C-445E-85C0-AFD6B2119898}"/>
    <cellStyle name="Normal 77" xfId="3466" xr:uid="{90C55B6C-180C-4CBE-9395-732FDA55BADD}"/>
    <cellStyle name="Normal 77 2" xfId="3609" xr:uid="{25511975-2DAA-48DA-8E8A-A348342B5C6E}"/>
    <cellStyle name="Normal 77 2 2" xfId="3904" xr:uid="{BFC31944-9448-408B-8252-E6C2C277F71E}"/>
    <cellStyle name="Normal 77 2 2 2" xfId="4489" xr:uid="{4B287764-66F0-4BB3-BEAF-477B3FF4A573}"/>
    <cellStyle name="Normal 77 2 3" xfId="4198" xr:uid="{0CECFDEE-293E-4C48-A3A7-E8627AB7FC29}"/>
    <cellStyle name="Normal 77 3" xfId="3706" xr:uid="{B8EB0F50-B663-41A4-B8A6-8F52745716E1}"/>
    <cellStyle name="Normal 77 3 2" xfId="4001" xr:uid="{630CC79D-1112-469A-9ED3-85D2CB7C4476}"/>
    <cellStyle name="Normal 77 3 2 2" xfId="4586" xr:uid="{148A5E74-745C-4627-96FB-F101C4D8A6FA}"/>
    <cellStyle name="Normal 77 3 3" xfId="4295" xr:uid="{69DA7CCD-F112-491F-BAF2-4B02DBF25337}"/>
    <cellStyle name="Normal 77 4" xfId="3807" xr:uid="{48535017-A24B-4384-88B4-00DCE64CF7FC}"/>
    <cellStyle name="Normal 77 4 2" xfId="4392" xr:uid="{29C11F37-B161-46F6-9BE9-0645AB7CC557}"/>
    <cellStyle name="Normal 77 5" xfId="4101" xr:uid="{46715DF6-E5D6-431D-A862-296286D4D68E}"/>
    <cellStyle name="Normal 78" xfId="3467" xr:uid="{E89D2998-F9A0-4D3C-B951-9DDB0A40776C}"/>
    <cellStyle name="Normal 78 2" xfId="3610" xr:uid="{4F60C4F1-F966-4909-9097-EE5A8DB8BF93}"/>
    <cellStyle name="Normal 78 2 2" xfId="3905" xr:uid="{F8009A49-CAA1-40BB-8CAD-6B2BA4864B23}"/>
    <cellStyle name="Normal 78 2 2 2" xfId="4490" xr:uid="{D1175FF7-80AE-4EF2-9ECB-B589B6281300}"/>
    <cellStyle name="Normal 78 2 3" xfId="4199" xr:uid="{F126707D-C30B-49B4-9797-3684C1159369}"/>
    <cellStyle name="Normal 78 3" xfId="3707" xr:uid="{CA13FA0F-7214-45F3-B6E8-6B44B267929A}"/>
    <cellStyle name="Normal 78 3 2" xfId="4002" xr:uid="{B4824A5C-8920-4948-8647-4B32681A6C3E}"/>
    <cellStyle name="Normal 78 3 2 2" xfId="4587" xr:uid="{EB1D21CF-47BD-4992-AFBF-3181AC83D4B2}"/>
    <cellStyle name="Normal 78 3 3" xfId="4296" xr:uid="{618D635A-C9BE-47C5-B85A-A00BBD3BD803}"/>
    <cellStyle name="Normal 78 4" xfId="3808" xr:uid="{D47ADC05-1D7B-4593-A074-E33B05170401}"/>
    <cellStyle name="Normal 78 4 2" xfId="4393" xr:uid="{9F7C0D95-8D12-4678-AB1D-488EB6879878}"/>
    <cellStyle name="Normal 78 5" xfId="4102" xr:uid="{EC37B05E-077E-455A-B447-9A4332C23AC7}"/>
    <cellStyle name="Normal 79" xfId="3468" xr:uid="{59CD365C-904C-4407-98B3-62D9849469E7}"/>
    <cellStyle name="Normal 79 2" xfId="3611" xr:uid="{CF1B1285-0E5A-480E-99AB-102A6CDDCF9D}"/>
    <cellStyle name="Normal 79 2 2" xfId="3906" xr:uid="{312FBD3C-CCA5-4546-8A35-B70BC8535707}"/>
    <cellStyle name="Normal 79 2 2 2" xfId="4491" xr:uid="{5B9691F9-6534-4740-9549-DA69EC732D62}"/>
    <cellStyle name="Normal 79 2 3" xfId="4200" xr:uid="{2A814E37-3C96-4858-B6D1-AC27DD484A97}"/>
    <cellStyle name="Normal 79 3" xfId="3708" xr:uid="{228D52CC-573F-4F8F-AB9D-DA27B2F46DDE}"/>
    <cellStyle name="Normal 79 3 2" xfId="4003" xr:uid="{635EAD41-CB97-4F89-A22E-291DB6E8A627}"/>
    <cellStyle name="Normal 79 3 2 2" xfId="4588" xr:uid="{7C29DAF2-4CB1-42DF-9DB2-67E987393E2F}"/>
    <cellStyle name="Normal 79 3 3" xfId="4297" xr:uid="{7480993D-7511-495C-8B89-72B9DFE77E39}"/>
    <cellStyle name="Normal 79 4" xfId="3809" xr:uid="{6CE2777A-7BCA-45A5-B916-FC56071E3EBF}"/>
    <cellStyle name="Normal 79 4 2" xfId="4394" xr:uid="{63EAF2A3-597F-4F02-B399-97B9A95759DC}"/>
    <cellStyle name="Normal 79 5" xfId="4103" xr:uid="{F5FB4104-5A2A-450E-BF85-2BFD685D7A13}"/>
    <cellStyle name="Normal 8" xfId="3043" xr:uid="{07B5E2F8-BBC6-48B2-B2FD-A544E2B4387C}"/>
    <cellStyle name="Normal 8 2" xfId="3044" xr:uid="{CC30228B-9945-4C73-A2B8-1388847B171B}"/>
    <cellStyle name="Normal 80" xfId="3469" xr:uid="{5C51D87E-4FA4-407B-A125-E2B984A987DC}"/>
    <cellStyle name="Normal 80 2" xfId="3612" xr:uid="{68CA9C57-B769-443B-AB94-15B80AC5AF65}"/>
    <cellStyle name="Normal 80 2 2" xfId="3907" xr:uid="{F39F9B51-A89C-48F0-AB58-FDDA56AE1CF3}"/>
    <cellStyle name="Normal 80 2 2 2" xfId="4492" xr:uid="{06247267-B5C1-4A20-91D1-AC562C9135CF}"/>
    <cellStyle name="Normal 80 2 3" xfId="4201" xr:uid="{2BD49B7B-615F-4BE8-8D7A-4F888BBAE0F4}"/>
    <cellStyle name="Normal 80 3" xfId="3709" xr:uid="{B8142EF6-EBC8-415A-802D-CB362804673F}"/>
    <cellStyle name="Normal 80 3 2" xfId="4004" xr:uid="{2C7CEDCA-7B97-426A-9A30-B14F165AF357}"/>
    <cellStyle name="Normal 80 3 2 2" xfId="4589" xr:uid="{76194A6C-8324-4068-9606-760E10BC4E40}"/>
    <cellStyle name="Normal 80 3 3" xfId="4298" xr:uid="{78CA9EF2-D232-4086-B465-C71E0C830EA8}"/>
    <cellStyle name="Normal 80 4" xfId="3810" xr:uid="{C8C62285-D2E2-4423-B58C-7786D1BD9FE5}"/>
    <cellStyle name="Normal 80 4 2" xfId="4395" xr:uid="{89AF364E-C457-4EBA-9DA3-9183613A6869}"/>
    <cellStyle name="Normal 80 5" xfId="4104" xr:uid="{FA8920D4-353D-4AF5-975E-B621E15038A0}"/>
    <cellStyle name="Normal 81" xfId="3470" xr:uid="{748AEBBC-2F48-48BC-8619-127A0C033932}"/>
    <cellStyle name="Normal 81 2" xfId="3613" xr:uid="{193BBC1C-FB24-4C66-ADD3-38B42C5CEEAA}"/>
    <cellStyle name="Normal 81 2 2" xfId="3908" xr:uid="{A60B86E8-9A9D-48F0-9B02-59D582286829}"/>
    <cellStyle name="Normal 81 2 2 2" xfId="4493" xr:uid="{C91824CA-259A-400A-9EB8-B61CDAFF2CD2}"/>
    <cellStyle name="Normal 81 2 3" xfId="4202" xr:uid="{A97B8A8F-CEDD-48BD-AD16-79832A35398A}"/>
    <cellStyle name="Normal 81 3" xfId="3710" xr:uid="{05757B48-21FE-4CFC-BA13-A639A7344EE8}"/>
    <cellStyle name="Normal 81 3 2" xfId="4005" xr:uid="{FBF6455F-6798-49B2-A503-C35E36248311}"/>
    <cellStyle name="Normal 81 3 2 2" xfId="4590" xr:uid="{466CAC6A-97C7-44AA-8163-DB76AFDD6DDC}"/>
    <cellStyle name="Normal 81 3 3" xfId="4299" xr:uid="{1ED1799F-A89D-4547-9EE8-2E7DD52036B0}"/>
    <cellStyle name="Normal 81 4" xfId="3811" xr:uid="{EFA7D116-73F6-4467-A8CE-86B953D5E971}"/>
    <cellStyle name="Normal 81 4 2" xfId="4396" xr:uid="{0CCBEDEE-A784-4E96-BB59-D52B113444EA}"/>
    <cellStyle name="Normal 81 5" xfId="4105" xr:uid="{10320530-9BE8-4AC7-887E-E4C2384A50CC}"/>
    <cellStyle name="Normal 82" xfId="3471" xr:uid="{2F63E1D4-3178-45EA-A07E-3633F27F8D80}"/>
    <cellStyle name="Normal 82 2" xfId="3614" xr:uid="{9506617B-4D77-431D-8B3C-1650759FFDAF}"/>
    <cellStyle name="Normal 82 2 2" xfId="3909" xr:uid="{F010A647-3289-4E44-8F59-241E38B39C49}"/>
    <cellStyle name="Normal 82 2 2 2" xfId="4494" xr:uid="{85F209E8-74BF-4551-BB80-42139DA76DC0}"/>
    <cellStyle name="Normal 82 2 3" xfId="4203" xr:uid="{C9765F79-EC88-45CB-B6BB-2EAB69FCCE9A}"/>
    <cellStyle name="Normal 82 3" xfId="3711" xr:uid="{DC241A02-8F18-46EA-9AB0-E46F648ED863}"/>
    <cellStyle name="Normal 82 3 2" xfId="4006" xr:uid="{33721AED-294B-4CD9-9620-C4F354ED6ECC}"/>
    <cellStyle name="Normal 82 3 2 2" xfId="4591" xr:uid="{023C9D22-C717-4D05-991E-19C41CE70428}"/>
    <cellStyle name="Normal 82 3 3" xfId="4300" xr:uid="{F47E685B-5D82-47B1-9517-0620DC6B9758}"/>
    <cellStyle name="Normal 82 4" xfId="3812" xr:uid="{AF2A7932-4BA5-409F-9E65-1EE66381B39D}"/>
    <cellStyle name="Normal 82 4 2" xfId="4397" xr:uid="{93C397FA-E4B9-4C2E-B0F8-BB42E3393C4F}"/>
    <cellStyle name="Normal 82 5" xfId="4106" xr:uid="{CC27124F-0B77-4D22-9411-43C948CFC4D5}"/>
    <cellStyle name="Normal 83" xfId="3472" xr:uid="{1148BE2A-0BCA-4339-ACE5-309C3F383B88}"/>
    <cellStyle name="Normal 83 2" xfId="3615" xr:uid="{B317796C-4CCC-48AC-95DB-01424188DA59}"/>
    <cellStyle name="Normal 83 2 2" xfId="3910" xr:uid="{1BED4BD8-37DB-4EE1-A33B-00336DF7B52A}"/>
    <cellStyle name="Normal 83 2 2 2" xfId="4495" xr:uid="{184D418C-3BA4-43F8-AB94-CCDB73671E60}"/>
    <cellStyle name="Normal 83 2 3" xfId="4204" xr:uid="{8016EAC4-6F84-42AE-A28E-C3D483327C00}"/>
    <cellStyle name="Normal 83 3" xfId="3712" xr:uid="{A9B36D88-441B-4666-965F-112A109D924A}"/>
    <cellStyle name="Normal 83 3 2" xfId="4007" xr:uid="{B9022904-BCA8-4592-A8EC-B8F87328E35F}"/>
    <cellStyle name="Normal 83 3 2 2" xfId="4592" xr:uid="{EA37B8A5-C073-4EA6-872B-F38341D747C4}"/>
    <cellStyle name="Normal 83 3 3" xfId="4301" xr:uid="{158F5E6C-AD73-447F-97F6-80D93F376456}"/>
    <cellStyle name="Normal 83 4" xfId="3813" xr:uid="{2FF73820-8561-4445-B4B0-D2EC4333302A}"/>
    <cellStyle name="Normal 83 4 2" xfId="4398" xr:uid="{1BF4E294-8892-48EA-924B-07BFCE648344}"/>
    <cellStyle name="Normal 83 5" xfId="4107" xr:uid="{1CD814C5-5E8F-42EA-ACEE-EAE1A5CB4EAE}"/>
    <cellStyle name="Normal 84" xfId="3473" xr:uid="{5BBB7CEE-314F-4BA4-B7FA-FB848D021C0A}"/>
    <cellStyle name="Normal 84 2" xfId="3616" xr:uid="{07CBBD7C-A6FD-491A-AF9C-6BA0AF69EA70}"/>
    <cellStyle name="Normal 84 2 2" xfId="3911" xr:uid="{F63D6366-27CD-40AD-A9BE-6A36D36873EF}"/>
    <cellStyle name="Normal 84 2 2 2" xfId="4496" xr:uid="{02360BB5-D845-4893-B0FD-D3D644202E1F}"/>
    <cellStyle name="Normal 84 2 3" xfId="4205" xr:uid="{7B7DB8B5-3EA2-4D6B-B18A-9FA5752067B1}"/>
    <cellStyle name="Normal 84 3" xfId="3713" xr:uid="{D836A752-97FC-41D6-BA7B-3AA82426FADC}"/>
    <cellStyle name="Normal 84 3 2" xfId="4008" xr:uid="{28C067C0-23D1-4DF2-ABEF-9C1BD00715A5}"/>
    <cellStyle name="Normal 84 3 2 2" xfId="4593" xr:uid="{EF1DE950-55F8-4003-BE5F-5AFB0CD4F75D}"/>
    <cellStyle name="Normal 84 3 3" xfId="4302" xr:uid="{2D25A66B-DFD9-415F-947A-0583C7A77B99}"/>
    <cellStyle name="Normal 84 4" xfId="3814" xr:uid="{684A4770-97EE-4D3C-806A-15EF2F22A8F0}"/>
    <cellStyle name="Normal 84 4 2" xfId="4399" xr:uid="{705C768C-7B1F-45C7-85D1-61E66B9971FA}"/>
    <cellStyle name="Normal 84 5" xfId="4108" xr:uid="{17099ECA-8924-4652-BC7D-68BF75354002}"/>
    <cellStyle name="Normal 85" xfId="3474" xr:uid="{0D20A2F4-B76E-4C72-8528-4FCAA6108BD3}"/>
    <cellStyle name="Normal 85 2" xfId="3617" xr:uid="{8A62CE80-A94A-430D-83E9-E6B29B6D5D20}"/>
    <cellStyle name="Normal 85 2 2" xfId="3912" xr:uid="{4E474332-6894-49DA-9B63-4C77AD1D7F3D}"/>
    <cellStyle name="Normal 85 2 2 2" xfId="4497" xr:uid="{1490828E-3D81-4E38-8A12-000A519B984C}"/>
    <cellStyle name="Normal 85 2 3" xfId="4206" xr:uid="{96487FC9-2B72-45FE-B50C-CE0981F4BD28}"/>
    <cellStyle name="Normal 85 3" xfId="3714" xr:uid="{40C4AA3D-5A95-48D4-9AB5-BD00C217922D}"/>
    <cellStyle name="Normal 85 3 2" xfId="4009" xr:uid="{B73B6587-C175-4F77-872C-091FEF61368C}"/>
    <cellStyle name="Normal 85 3 2 2" xfId="4594" xr:uid="{0C4A4D3E-F5E2-4C9D-B8DB-211F348991B3}"/>
    <cellStyle name="Normal 85 3 3" xfId="4303" xr:uid="{547FF1E8-0BA2-409F-B2D3-64FC644A622B}"/>
    <cellStyle name="Normal 85 4" xfId="3815" xr:uid="{CF1CEEAB-C65C-4F53-B8C8-34CBE804F112}"/>
    <cellStyle name="Normal 85 4 2" xfId="4400" xr:uid="{F0AC0B75-250D-4387-BA74-0E355F22993C}"/>
    <cellStyle name="Normal 85 5" xfId="4109" xr:uid="{D28F7844-35E1-4346-806D-6DCAB9333CAC}"/>
    <cellStyle name="Normal 86" xfId="3475" xr:uid="{BA3740CA-9CE8-4EBF-BA60-30E29C3F7109}"/>
    <cellStyle name="Normal 86 2" xfId="3618" xr:uid="{9009A62F-4379-406B-AF1E-9B9B06F4B8E4}"/>
    <cellStyle name="Normal 86 2 2" xfId="3913" xr:uid="{6C5E78FE-84E7-437E-9AE7-4340915027B7}"/>
    <cellStyle name="Normal 86 2 2 2" xfId="4498" xr:uid="{6D69B243-C585-4CD0-94C7-E031873440C6}"/>
    <cellStyle name="Normal 86 2 3" xfId="4207" xr:uid="{113E7D7B-27FE-459E-B8CA-2DC2DC9E63CA}"/>
    <cellStyle name="Normal 86 3" xfId="3715" xr:uid="{C5863938-85A3-4DF1-A9A4-28431BD46EDB}"/>
    <cellStyle name="Normal 86 3 2" xfId="4010" xr:uid="{FD8C34F8-BD36-448F-8DB2-107426B9EA1F}"/>
    <cellStyle name="Normal 86 3 2 2" xfId="4595" xr:uid="{80355B2C-5530-4D03-AFA2-9AA95793CE48}"/>
    <cellStyle name="Normal 86 3 3" xfId="4304" xr:uid="{4F0BF298-BD49-4BBF-AE48-86FFC6296C27}"/>
    <cellStyle name="Normal 86 4" xfId="3816" xr:uid="{0F3D7331-715A-4792-864C-5072396EBA61}"/>
    <cellStyle name="Normal 86 4 2" xfId="4401" xr:uid="{D9F0317B-AE46-4D5E-8761-27EAF00C8CF3}"/>
    <cellStyle name="Normal 86 5" xfId="4110" xr:uid="{5E1C20F4-C45F-4AF2-AD5C-8BDBE28B54E0}"/>
    <cellStyle name="Normal 87" xfId="3476" xr:uid="{79E032A2-0E2E-4528-A72C-B394204FF381}"/>
    <cellStyle name="Normal 87 2" xfId="3619" xr:uid="{DF30FDDB-C71D-4E43-9E90-8744EB5A7D29}"/>
    <cellStyle name="Normal 87 2 2" xfId="3914" xr:uid="{CCD273AB-71F0-4333-916A-C4CAB55B650C}"/>
    <cellStyle name="Normal 87 2 2 2" xfId="4499" xr:uid="{DE309AB8-DE97-43BE-A2E1-92E8AFED80DA}"/>
    <cellStyle name="Normal 87 2 3" xfId="4208" xr:uid="{D2F6F974-E66A-4E77-BA35-6E4A15099CE8}"/>
    <cellStyle name="Normal 87 3" xfId="3716" xr:uid="{B8EF292F-C145-4A61-91EA-9C9CB0AE6F3F}"/>
    <cellStyle name="Normal 87 3 2" xfId="4011" xr:uid="{D4186D4C-F29C-47B0-B615-EC1666E50C7E}"/>
    <cellStyle name="Normal 87 3 2 2" xfId="4596" xr:uid="{0CE0FE45-050E-4EE2-9FB8-8C7B827E4625}"/>
    <cellStyle name="Normal 87 3 3" xfId="4305" xr:uid="{09B4144A-DAC8-4B61-863A-9EBC8DEA5D5D}"/>
    <cellStyle name="Normal 87 4" xfId="3817" xr:uid="{F1A4C051-8AC9-4506-B74D-51BF6761167C}"/>
    <cellStyle name="Normal 87 4 2" xfId="4402" xr:uid="{6FB3B856-2926-4985-919F-143E4FE21BC6}"/>
    <cellStyle name="Normal 87 5" xfId="4111" xr:uid="{9A1DBDDB-1E18-4E41-AB5D-AC04BBBF46EE}"/>
    <cellStyle name="Normal 88" xfId="3477" xr:uid="{B6DFBEDE-1352-4480-B9FC-4F6F338113AE}"/>
    <cellStyle name="Normal 88 2" xfId="3620" xr:uid="{B503AC7F-12D7-48F6-9119-8E73805A5ED8}"/>
    <cellStyle name="Normal 88 2 2" xfId="3915" xr:uid="{AC8FE4E1-C761-4FF4-80A4-3D95F5F0FB51}"/>
    <cellStyle name="Normal 88 2 2 2" xfId="4500" xr:uid="{0C1E1641-F862-412A-9349-5EDF6093EC35}"/>
    <cellStyle name="Normal 88 2 3" xfId="4209" xr:uid="{03F1EA50-8460-4B4C-8390-83DE5A27408D}"/>
    <cellStyle name="Normal 88 3" xfId="3717" xr:uid="{2544C45F-4F4D-416C-B8FD-0B7363726373}"/>
    <cellStyle name="Normal 88 3 2" xfId="4012" xr:uid="{080EFD88-0AD8-416C-9BD1-E2B722EC6063}"/>
    <cellStyle name="Normal 88 3 2 2" xfId="4597" xr:uid="{EE6DD8A8-8F66-4D69-A4B4-DE2C806AD898}"/>
    <cellStyle name="Normal 88 3 3" xfId="4306" xr:uid="{CD3B5848-9785-4D4F-B214-4961A1568AE3}"/>
    <cellStyle name="Normal 88 4" xfId="3818" xr:uid="{D7EF6E7F-18C8-4B36-B991-57166FE6A2F2}"/>
    <cellStyle name="Normal 88 4 2" xfId="4403" xr:uid="{AB4FEA8F-7286-4DEE-9A08-624156915C18}"/>
    <cellStyle name="Normal 88 5" xfId="4112" xr:uid="{E5B7DB37-C28D-453B-9C43-4C95458AF07C}"/>
    <cellStyle name="Normal 89" xfId="3478" xr:uid="{E37146F0-F98B-46FF-AA0E-4A740CF2518B}"/>
    <cellStyle name="Normal 89 2" xfId="3621" xr:uid="{9C52BE55-1938-407E-AC6A-3919B6586D46}"/>
    <cellStyle name="Normal 89 2 2" xfId="3916" xr:uid="{64017F4A-C6CB-4FAA-B116-AA51E2D7BF72}"/>
    <cellStyle name="Normal 89 2 2 2" xfId="4501" xr:uid="{7A2AA248-84D1-4F8A-B24C-EF4D8D8A5B7C}"/>
    <cellStyle name="Normal 89 2 3" xfId="4210" xr:uid="{FBB27414-E768-4F3C-BD37-66529C26E91E}"/>
    <cellStyle name="Normal 89 3" xfId="3718" xr:uid="{75A9819E-1809-4000-A9E0-F5B5CB04AC46}"/>
    <cellStyle name="Normal 89 3 2" xfId="4013" xr:uid="{C1A0DBA3-C5CC-4E08-AA3A-56B75003A761}"/>
    <cellStyle name="Normal 89 3 2 2" xfId="4598" xr:uid="{3FBDF2D2-CE6E-4F4D-9BE0-5EBDD5206C32}"/>
    <cellStyle name="Normal 89 3 3" xfId="4307" xr:uid="{2D7762CC-2808-413F-896B-8437CC43DA7B}"/>
    <cellStyle name="Normal 89 4" xfId="3819" xr:uid="{37AD0F34-2517-4241-8002-E3CB8112D5B4}"/>
    <cellStyle name="Normal 89 4 2" xfId="4404" xr:uid="{3052F49D-2A25-437E-87CD-3A609E548E90}"/>
    <cellStyle name="Normal 89 5" xfId="4113" xr:uid="{602424BE-D39D-473A-AA67-62064DB10196}"/>
    <cellStyle name="Normal 9" xfId="3045" xr:uid="{EB8A5936-4DD4-445C-AD1E-539B1174B5CF}"/>
    <cellStyle name="Normal 9 2" xfId="3046" xr:uid="{71603124-322B-4B8D-878A-A40632192DD0}"/>
    <cellStyle name="Normal 9 3" xfId="3047" xr:uid="{64A6CE58-D160-49C6-A56D-3BB061A413ED}"/>
    <cellStyle name="Normal 9 4" xfId="3479" xr:uid="{3CB89E7C-FDBC-4943-8F8E-29435014975D}"/>
    <cellStyle name="Normal 9 4 2" xfId="3622" xr:uid="{54D4B9A2-C3DF-410F-B14F-3E71729F3039}"/>
    <cellStyle name="Normal 9 4 2 2" xfId="3917" xr:uid="{A328AE80-EA75-44D0-900F-C3100854AA65}"/>
    <cellStyle name="Normal 9 4 2 2 2" xfId="4502" xr:uid="{1E5C976C-EF53-41D9-9B9C-42A5F8CBCA6A}"/>
    <cellStyle name="Normal 9 4 2 3" xfId="4211" xr:uid="{05F0A942-AEB6-4F4E-8258-3A876417C69A}"/>
    <cellStyle name="Normal 9 4 3" xfId="3719" xr:uid="{91978114-F30A-484E-899C-C9B23DD6C2F6}"/>
    <cellStyle name="Normal 9 4 3 2" xfId="4014" xr:uid="{88A702DE-024C-4C35-9E8E-871E2F4DEDA5}"/>
    <cellStyle name="Normal 9 4 3 2 2" xfId="4599" xr:uid="{79A38CD1-7C02-4075-97C9-16915DCE9F91}"/>
    <cellStyle name="Normal 9 4 3 3" xfId="4308" xr:uid="{D15AF1B2-94CB-4BD0-A4CE-1F2F87E1CFFD}"/>
    <cellStyle name="Normal 9 4 4" xfId="3820" xr:uid="{17C6A5D8-1257-4DB7-A8F0-1BC959862320}"/>
    <cellStyle name="Normal 9 4 4 2" xfId="4405" xr:uid="{E5507188-8645-4C21-B523-BFC037FD194D}"/>
    <cellStyle name="Normal 9 4 5" xfId="4114" xr:uid="{0E212802-6D3D-405A-A2DF-1713414FF195}"/>
    <cellStyle name="Normal 9 5" xfId="3562" xr:uid="{C93497D8-DC03-4192-9DB3-5BE42F93386C}"/>
    <cellStyle name="Normal 9 5 2" xfId="3857" xr:uid="{4AFC0DB8-4A54-4F06-8BFB-5D29454ED3D2}"/>
    <cellStyle name="Normal 9 5 2 2" xfId="4442" xr:uid="{9694EBC6-5A71-48DF-AC20-CD033382A689}"/>
    <cellStyle name="Normal 9 5 3" xfId="4151" xr:uid="{320479F5-04F5-4013-A351-04571E703A72}"/>
    <cellStyle name="Normal 9 6" xfId="3659" xr:uid="{5EF08A8E-DAF9-407A-9C7D-577CAB071ECC}"/>
    <cellStyle name="Normal 9 6 2" xfId="3954" xr:uid="{0BA1CB6B-36A7-4AF4-B69A-6E7860B9498E}"/>
    <cellStyle name="Normal 9 6 2 2" xfId="4539" xr:uid="{7F2182EF-21EE-43F8-9669-D90EC41F804F}"/>
    <cellStyle name="Normal 9 6 3" xfId="4248" xr:uid="{5F5CBEE1-3778-4BEC-9969-BA342071B440}"/>
    <cellStyle name="Normal 9 7" xfId="3759" xr:uid="{9E0F7B4D-0C9E-43C6-80C9-1013D3685F8C}"/>
    <cellStyle name="Normal 9 7 2" xfId="4345" xr:uid="{847DABFF-E666-4C69-8C8B-5D2D92C4397C}"/>
    <cellStyle name="Normal 9 8" xfId="4054" xr:uid="{F8422996-87A2-403F-9557-548EDF57203C}"/>
    <cellStyle name="Normal 90" xfId="3373" xr:uid="{33664580-6E6C-4740-A4B5-9A1BCB77C280}"/>
    <cellStyle name="Normal 91" xfId="3481" xr:uid="{95C6D1CF-BBD2-42FF-A512-7C0607DF1075}"/>
    <cellStyle name="Normal 92" xfId="3720" xr:uid="{4FDE6C75-389A-493A-AB08-85FCCCA405E9}"/>
    <cellStyle name="Normal 93" xfId="3760" xr:uid="{A141C0C8-97D3-4AD1-8407-80AF62B1DF06}"/>
    <cellStyle name="Normal 94" xfId="3721" xr:uid="{D323D78B-1CBF-4949-86EF-80B2291DEB89}"/>
    <cellStyle name="Normal 95" xfId="3737" xr:uid="{A435D2DF-9EE9-44B9-BC03-2291A725A2F4}"/>
    <cellStyle name="Normal 96" xfId="4015" xr:uid="{607B417E-C118-4B6A-8403-1568406BA8B3}"/>
    <cellStyle name="Normal 97" xfId="11" xr:uid="{2C50F4E5-7245-447B-B708-19452AC2CB20}"/>
    <cellStyle name="Normal 98" xfId="4600" xr:uid="{3A6E038B-40C6-4193-BDBB-D786D97EA62A}"/>
    <cellStyle name="Normal 99" xfId="4602" xr:uid="{6EB27F3E-C49B-4A28-9663-26EEA56E2185}"/>
    <cellStyle name="Normal_AAJ-99" xfId="5" xr:uid="{3B628ECC-5788-4837-8E49-3A84F7EDBDDC}"/>
    <cellStyle name="Normal_alp011a091a-12e &amp; t-1 (revised by NAT on Mar 15'10)" xfId="4" xr:uid="{14B4E0F5-3CD8-4B22-B90D-7AE6C5E0B5C4}"/>
    <cellStyle name="Normal_Sahaf01-EE-3112-Jin" xfId="2" xr:uid="{767A81B6-F189-4EB3-9D53-423CF20C7E36}"/>
    <cellStyle name="Normal_SCBT_ENG_31Mar06_Excel 2" xfId="9" xr:uid="{184FA354-F441-4864-9643-7D332CFC6BBF}"/>
    <cellStyle name="Normal_SMK45Q1" xfId="17" xr:uid="{25FFDC8D-DB42-4A41-9994-756C8C857747}"/>
    <cellStyle name="Note 2" xfId="3048" xr:uid="{D7BBB367-3AAF-4635-BCE6-E28F9F89746F}"/>
    <cellStyle name="Note 2 2" xfId="3049" xr:uid="{1D5F89C6-2DC3-462C-8853-FA37546DDA23}"/>
    <cellStyle name="Note 2 2 2" xfId="3050" xr:uid="{54CB6FF7-B62E-40DA-94E6-A39B29391A76}"/>
    <cellStyle name="Note 2 2 2 2" xfId="3051" xr:uid="{A90F74FC-A357-430D-B149-662DE9095E95}"/>
    <cellStyle name="Note 2 2 2 3" xfId="3052" xr:uid="{4BE4416A-C81B-4745-8B69-45D8BB1EC42B}"/>
    <cellStyle name="Note 2 2 3" xfId="3053" xr:uid="{1A06AD55-E8E9-4A43-B3BB-0C6988CC63B4}"/>
    <cellStyle name="Note 2 2 4" xfId="3054" xr:uid="{5659832E-8A89-4620-BD1B-AE6E84EB3E76}"/>
    <cellStyle name="Note 2 3" xfId="3055" xr:uid="{2221A6A1-EED6-476B-94B7-457D513C51E4}"/>
    <cellStyle name="Note 2 3 2" xfId="3056" xr:uid="{A4907C56-A5E2-470E-83AB-7B364F60CDF8}"/>
    <cellStyle name="Note 2 3 2 2" xfId="3057" xr:uid="{50451D9C-6323-4E3C-8F1A-7CBD0EDD3B6D}"/>
    <cellStyle name="Note 2 3 3" xfId="3058" xr:uid="{5C0BFA24-F1AE-467B-87A8-45297BEFC1D7}"/>
    <cellStyle name="Note 2 3 3 2" xfId="3059" xr:uid="{F9B241F2-B4CE-40B9-BB43-059FD5B150FE}"/>
    <cellStyle name="Note 2 4" xfId="3060" xr:uid="{E617D99A-6B67-4652-A262-FDA04E328862}"/>
    <cellStyle name="Note 2 4 2" xfId="3061" xr:uid="{C8616A9F-4BBF-4564-B20F-D829E86C44FF}"/>
    <cellStyle name="Note 2 4 3" xfId="3062" xr:uid="{38BD4A67-EC19-4053-AEE5-FBC990B42F7D}"/>
    <cellStyle name="Note 2 5" xfId="3063" xr:uid="{0C5C3E19-413E-4740-8939-BB4F83A4A90F}"/>
    <cellStyle name="Note 2 6" xfId="3064" xr:uid="{000ACB16-4CF9-4779-A186-E429845AEAC3}"/>
    <cellStyle name="Note 3" xfId="3065" xr:uid="{2A508823-B409-4636-A4FB-5A065FA94AD0}"/>
    <cellStyle name="Note 3 2" xfId="3066" xr:uid="{D2229F19-DAF1-4E34-B6FD-19B04C7BACBC}"/>
    <cellStyle name="Note 3 2 2" xfId="3067" xr:uid="{228D89D1-2AE5-4EF6-B1F6-8788F007A9D3}"/>
    <cellStyle name="Note 3 2 3" xfId="3068" xr:uid="{F3F09406-4D7E-412E-80C5-A2628A1FBD10}"/>
    <cellStyle name="Note 3 3" xfId="3069" xr:uid="{664BFC43-3381-4CF8-AC4A-0D4CC1EFF938}"/>
    <cellStyle name="Note 3 4" xfId="3070" xr:uid="{445D8A06-6A55-47A8-B2C2-4B6199A294D3}"/>
    <cellStyle name="Output 2" xfId="3071" xr:uid="{503A0978-47FB-4CFA-A29F-E30C6BE5448A}"/>
    <cellStyle name="Output 2 2" xfId="3072" xr:uid="{9FBD4A33-B64A-4522-8FC2-2EAF44F01353}"/>
    <cellStyle name="Output 2 2 2" xfId="3073" xr:uid="{F263AF13-F503-46D7-A142-28D6956C8ADA}"/>
    <cellStyle name="Output 2 2 2 2" xfId="3074" xr:uid="{C4199982-4E4A-452A-BDF4-E0CB118C04A8}"/>
    <cellStyle name="Output 2 2 3" xfId="3075" xr:uid="{2F1CAFE4-4BA7-4C33-B959-821BDFC4AE71}"/>
    <cellStyle name="Output 2 2 4" xfId="3076" xr:uid="{96591879-25C1-47AA-A5B7-B6A36DD5A063}"/>
    <cellStyle name="Output 2 3" xfId="3077" xr:uid="{7BCF6386-649C-4E4B-80D3-9D8DC8C52B2F}"/>
    <cellStyle name="Output 2 4" xfId="3078" xr:uid="{59EF4C47-1AD8-493A-89EC-AAFE440A5131}"/>
    <cellStyle name="Output 2 4 2" xfId="3079" xr:uid="{07A04E4D-1C8C-4C78-AAB3-0AB05F2AB82C}"/>
    <cellStyle name="Output 2 5" xfId="3080" xr:uid="{FDC36881-17CD-4842-90A6-C95B283D270E}"/>
    <cellStyle name="Output 2 6" xfId="3081" xr:uid="{AC32236D-5A39-4856-ACCC-85AF32409EE2}"/>
    <cellStyle name="paint" xfId="3082" xr:uid="{8D06EEFD-F392-448A-9652-59F411C2A545}"/>
    <cellStyle name="Percent [0]" xfId="3083" xr:uid="{742E6322-CF2C-4C19-8834-22DA88E92D7A}"/>
    <cellStyle name="Percent [0] 2" xfId="3084" xr:uid="{DE93EA46-2B37-4F98-B2C3-D9AA8CB75F64}"/>
    <cellStyle name="Percent [0] 2 2" xfId="3085" xr:uid="{D93F565D-CBD4-4A4A-A56E-D9C77CD21F41}"/>
    <cellStyle name="Percent [0] 3" xfId="3086" xr:uid="{61467ED7-16C0-4D65-A023-9CD52824F4B2}"/>
    <cellStyle name="Percent [00]" xfId="3087" xr:uid="{C0F96E9E-0DB9-452F-9F9B-B7FB589356C0}"/>
    <cellStyle name="Percent [00] 2" xfId="3088" xr:uid="{F99C3D73-0301-425C-B4AD-9485E0A9D685}"/>
    <cellStyle name="Percent [00] 2 2" xfId="3089" xr:uid="{F0320B05-59FC-4350-B068-C63056B75664}"/>
    <cellStyle name="Percent [00] 3" xfId="3090" xr:uid="{74DCD25D-D5CB-406A-8135-910209DF35C2}"/>
    <cellStyle name="Percent [2]" xfId="3091" xr:uid="{060ED028-4014-4780-9118-664AD58A370B}"/>
    <cellStyle name="Percent [2] 2" xfId="3092" xr:uid="{0EC84606-F120-43ED-8F09-BD6A6B151A0A}"/>
    <cellStyle name="Percent [2] 2 2" xfId="3093" xr:uid="{019CD8DD-3643-4A48-AEB5-2A9929EF7BE1}"/>
    <cellStyle name="Percent [2] 3" xfId="3094" xr:uid="{ACABCC8D-B42F-4D38-A705-C5D56B259E7A}"/>
    <cellStyle name="Percent 10" xfId="3095" xr:uid="{D74E454F-B43C-407D-98FC-E0DB6FE6B5E2}"/>
    <cellStyle name="Percent 10 2" xfId="3096" xr:uid="{632D8253-5727-4D5F-82B2-52711090EF91}"/>
    <cellStyle name="Percent 11" xfId="3097" xr:uid="{A0FA2995-D6A1-4689-B74A-A57DF96AEB29}"/>
    <cellStyle name="Percent 11 2" xfId="3098" xr:uid="{31003301-947A-49E2-B7D7-F1A6BA35B36E}"/>
    <cellStyle name="Percent 12" xfId="3099" xr:uid="{C8C16B75-5CE5-46BD-8435-EEAD3B694401}"/>
    <cellStyle name="Percent 12 2" xfId="3100" xr:uid="{EF26B17D-3C2D-4F0D-854F-B870BF7B2394}"/>
    <cellStyle name="Percent 13" xfId="3101" xr:uid="{B5930949-6D84-43D6-A86D-DE70C62878AA}"/>
    <cellStyle name="Percent 13 2" xfId="3102" xr:uid="{0F565810-C001-48BF-8B83-5025FA73FDEC}"/>
    <cellStyle name="Percent 14" xfId="3103" xr:uid="{05DE7CB3-CC20-4FE0-9162-3ECE5B5A794D}"/>
    <cellStyle name="Percent 14 2" xfId="3104" xr:uid="{85BBC8B2-CE63-4AAC-8F18-31BED9DFAE61}"/>
    <cellStyle name="Percent 15" xfId="3105" xr:uid="{7AE969E3-2011-427B-A6C3-41B70ABDB90C}"/>
    <cellStyle name="Percent 15 2" xfId="3106" xr:uid="{B4F0BBBB-C20C-4294-A77B-B4F9D128FBB6}"/>
    <cellStyle name="Percent 16" xfId="3107" xr:uid="{50196A61-4FFC-4647-8FB3-C3F4F3118E09}"/>
    <cellStyle name="Percent 16 2" xfId="3108" xr:uid="{62FE15FF-A249-4A19-86CE-02473368FCA8}"/>
    <cellStyle name="Percent 17" xfId="3109" xr:uid="{103AE556-F0C3-4C33-9816-FA8020B3F055}"/>
    <cellStyle name="Percent 17 2" xfId="3110" xr:uid="{1E0ECAD4-B561-420E-924A-B6BC677946CE}"/>
    <cellStyle name="Percent 18" xfId="3111" xr:uid="{7F4FFA40-DBD6-4835-A71F-54510485DF1C}"/>
    <cellStyle name="Percent 18 2" xfId="3112" xr:uid="{17B2088A-C658-4F86-B32B-EC68B6CAF542}"/>
    <cellStyle name="Percent 18 2 2" xfId="3113" xr:uid="{F71204DE-50DC-4433-B6D9-343B953A263F}"/>
    <cellStyle name="Percent 18 3" xfId="3114" xr:uid="{AC45F700-31A7-41F9-81C5-85B8525F4344}"/>
    <cellStyle name="Percent 19" xfId="3115" xr:uid="{D6D3CCAE-BCDC-4903-85A0-D1546880CD99}"/>
    <cellStyle name="Percent 2" xfId="18" xr:uid="{2E62B684-317E-4A74-8B3D-9D534AD3F564}"/>
    <cellStyle name="Percent 2 2" xfId="3117" xr:uid="{45E226BE-0877-4BB2-A4C4-5679489A0166}"/>
    <cellStyle name="Percent 2 2 2" xfId="3118" xr:uid="{2F8713AE-FCFD-41C7-8540-E033F8F3C08C}"/>
    <cellStyle name="Percent 2 2 3" xfId="3119" xr:uid="{BD022088-59EE-4337-B2BC-9BF8B411FC53}"/>
    <cellStyle name="Percent 2 3" xfId="3120" xr:uid="{12C60649-C142-4ACA-B230-0DC61BCF6D92}"/>
    <cellStyle name="Percent 2 4" xfId="3121" xr:uid="{DD14960C-E8C1-45B4-8121-9FE85DE41BB1}"/>
    <cellStyle name="Percent 2 5" xfId="3116" xr:uid="{64101BF1-5BF7-42AD-A900-DE60D789B8FA}"/>
    <cellStyle name="Percent 2 6" xfId="3484" xr:uid="{9C8E68C1-F6FC-488C-892C-B111FF92C563}"/>
    <cellStyle name="Percent 20" xfId="3122" xr:uid="{B974812D-E1C6-40CC-B1AC-C561733E849A}"/>
    <cellStyle name="Percent 20 2" xfId="3480" xr:uid="{A8112E68-3983-4A2B-AC28-A01CDF2C5A3E}"/>
    <cellStyle name="Percent 21" xfId="4017" xr:uid="{CD8D2A01-8BEA-4378-A91A-36DA32E4C797}"/>
    <cellStyle name="Percent 3" xfId="3123" xr:uid="{ED25F1BB-45C4-4DFE-9244-E2EF66A91B16}"/>
    <cellStyle name="Percent 3 2" xfId="3124" xr:uid="{38E7D407-E262-4400-848C-2BE2C47730D9}"/>
    <cellStyle name="Percent 4" xfId="3125" xr:uid="{1E8C37A7-409D-4535-93B5-B2B8D5E5D9E5}"/>
    <cellStyle name="Percent 4 2" xfId="3126" xr:uid="{51B89315-95CC-4170-AA0D-5B4984550F73}"/>
    <cellStyle name="Percent 5" xfId="3127" xr:uid="{8B2198EC-6C2E-424C-AE00-0654A557EFDD}"/>
    <cellStyle name="Percent 5 2" xfId="3128" xr:uid="{19B53AD4-1C17-48AA-9CD3-B047FAC148E7}"/>
    <cellStyle name="Percent 6" xfId="3129" xr:uid="{92843462-8958-42AF-A12C-CD747924AA71}"/>
    <cellStyle name="Percent 6 2" xfId="3130" xr:uid="{D297F93F-E2F4-41D8-A22D-E5043DCA5F72}"/>
    <cellStyle name="Percent 7" xfId="3131" xr:uid="{D2604401-C6B9-4F21-B6F4-193CFB336369}"/>
    <cellStyle name="Percent 7 2" xfId="3132" xr:uid="{6D576F73-6FED-46A5-8C62-799DFCF197CF}"/>
    <cellStyle name="Percent 8" xfId="3133" xr:uid="{276B6B5E-EC71-4481-A32F-63BBC18E041E}"/>
    <cellStyle name="Percent 8 2" xfId="3134" xr:uid="{EC81CC2E-03FB-4B2D-A329-0AD3337AD755}"/>
    <cellStyle name="Percent 9" xfId="3135" xr:uid="{DC6C5E48-0572-45B4-BF78-5CD920E35A1F}"/>
    <cellStyle name="Percent 9 2" xfId="3136" xr:uid="{D8AEFACE-E89A-47F0-9D44-30C148C5F16D}"/>
    <cellStyle name="PrePop Currency (0)" xfId="3137" xr:uid="{E2ED11FA-2626-4200-8FC9-51E1E7400D29}"/>
    <cellStyle name="PrePop Currency (0) 2" xfId="3138" xr:uid="{4C61F2D9-86C2-40C2-8489-5F06BA7EF4B6}"/>
    <cellStyle name="PrePop Currency (0) 2 2" xfId="3139" xr:uid="{F020E829-CFCF-4624-9DF1-DC375D12CB44}"/>
    <cellStyle name="PrePop Currency (0) 3" xfId="3140" xr:uid="{A62AF8F1-8C62-438E-8B05-05E612EFB0A4}"/>
    <cellStyle name="PrePop Currency (2)" xfId="3141" xr:uid="{490A2B9C-185E-4A5D-955A-7A503BAAF60E}"/>
    <cellStyle name="PrePop Units (0)" xfId="3142" xr:uid="{F5097E83-F340-4F85-9BBD-08DEBE4597EE}"/>
    <cellStyle name="PrePop Units (0) 2" xfId="3143" xr:uid="{70429716-14F1-46C2-8E65-6B8C1983E6A2}"/>
    <cellStyle name="PrePop Units (0) 2 2" xfId="3144" xr:uid="{ED5DC3E0-1385-47E3-8B00-BF48B7C31BDB}"/>
    <cellStyle name="PrePop Units (0) 3" xfId="3145" xr:uid="{58DD18DF-AA2E-4D19-A692-24CEA0441E64}"/>
    <cellStyle name="PrePop Units (1)" xfId="3146" xr:uid="{780B2FBE-C3A6-428A-A82B-D72CEFF38B40}"/>
    <cellStyle name="PrePop Units (1) 2" xfId="3147" xr:uid="{C73E3F88-D6C9-41B7-8354-A283DE0A53C8}"/>
    <cellStyle name="PrePop Units (1) 2 2" xfId="3148" xr:uid="{E6AFD888-F420-47FB-BF3C-29967A481673}"/>
    <cellStyle name="PrePop Units (1) 3" xfId="3149" xr:uid="{73A90897-1E73-4003-A227-92D708217837}"/>
    <cellStyle name="PrePop Units (2)" xfId="3150" xr:uid="{3A4350F9-AFEF-48F4-9723-ECF766A46A60}"/>
    <cellStyle name="SAPBEXaggData" xfId="3151" xr:uid="{B8CEED70-06D1-4C30-824A-818F22500C31}"/>
    <cellStyle name="SAPBEXaggData 2" xfId="3152" xr:uid="{6FD73C8C-D159-4F84-91C3-14DE11792B1E}"/>
    <cellStyle name="SAPBEXaggData 2 2" xfId="3153" xr:uid="{C889233F-CB3C-4C93-A8B0-73B5EBB6C1A2}"/>
    <cellStyle name="SAPBEXaggData 3" xfId="3154" xr:uid="{B9616292-6811-4222-B3C6-A432C866F84A}"/>
    <cellStyle name="SAPBEXaggData 4" xfId="3155" xr:uid="{09F42B85-0758-49CB-AE8B-8821D8D02942}"/>
    <cellStyle name="SAPBEXaggDataEmph" xfId="3156" xr:uid="{854D4EAD-2D61-478E-9104-DA785568B5E4}"/>
    <cellStyle name="SAPBEXaggDataEmph 2" xfId="3157" xr:uid="{B588453E-0756-497B-8503-B49438AC38C1}"/>
    <cellStyle name="SAPBEXaggDataEmph 2 2" xfId="3158" xr:uid="{C1EE3BF4-2AA3-479C-ACAA-4EEC1DF2653F}"/>
    <cellStyle name="SAPBEXaggDataEmph 3" xfId="3159" xr:uid="{34FF9950-4AD5-4B20-AEA8-C47FAA988B00}"/>
    <cellStyle name="SAPBEXaggDataEmph 4" xfId="3160" xr:uid="{79F9AE73-D6A4-4ACC-B1A8-416CC8B7D71F}"/>
    <cellStyle name="SAPBEXaggItem" xfId="3161" xr:uid="{397899EC-389E-48FB-BA23-84118C2F3BD7}"/>
    <cellStyle name="SAPBEXaggItem 2" xfId="3162" xr:uid="{28553A8E-89F9-43FF-AAE3-FEEFA20E423F}"/>
    <cellStyle name="SAPBEXaggItem 2 2" xfId="3163" xr:uid="{D10B8F0D-2007-4DB5-8715-1AB094B51CC4}"/>
    <cellStyle name="SAPBEXaggItem 3" xfId="3164" xr:uid="{0A633D72-D335-44F8-B48D-27B629AB01F1}"/>
    <cellStyle name="SAPBEXaggItem 4" xfId="3165" xr:uid="{F76F4D88-6218-4CB6-9C84-D22C19E22099}"/>
    <cellStyle name="SAPBEXaggItemX" xfId="3166" xr:uid="{846AE455-FC9D-4D47-B11A-76F4C1E1FA5C}"/>
    <cellStyle name="SAPBEXaggItemX 2" xfId="3167" xr:uid="{890F7F42-079B-4783-B5CE-161A55600BF0}"/>
    <cellStyle name="SAPBEXaggItemX 2 2" xfId="3168" xr:uid="{DD549A2C-5AF3-48B4-93B7-0AF029C78A46}"/>
    <cellStyle name="SAPBEXaggItemX 3" xfId="3169" xr:uid="{C88BAC51-87E5-4436-B3B6-9B87796D759B}"/>
    <cellStyle name="SAPBEXaggItemX 4" xfId="3170" xr:uid="{AF8B6E98-048A-4A8B-A98E-918BC6B35C67}"/>
    <cellStyle name="SAPBEXchaText" xfId="3171" xr:uid="{4F4FFCF5-78C1-4BD3-8A2C-00407F271CCE}"/>
    <cellStyle name="SAPBEXexcBad7" xfId="3172" xr:uid="{F1D574F1-7449-453F-99BF-8DF1B91E9901}"/>
    <cellStyle name="SAPBEXexcBad7 2" xfId="3173" xr:uid="{0F494233-AA16-4400-801D-2E1BC675FCFD}"/>
    <cellStyle name="SAPBEXexcBad7 2 2" xfId="3174" xr:uid="{A3EBF43D-E54E-4BB5-8F7B-15921B665FEA}"/>
    <cellStyle name="SAPBEXexcBad7 3" xfId="3175" xr:uid="{66133FCB-DD57-466E-AD53-B59FE311163A}"/>
    <cellStyle name="SAPBEXexcBad7 4" xfId="3176" xr:uid="{11837750-9410-45AE-86C5-7D3E2FB84299}"/>
    <cellStyle name="SAPBEXexcBad8" xfId="3177" xr:uid="{2D34F91C-F68E-4E0B-BAAE-B4B575F71F9A}"/>
    <cellStyle name="SAPBEXexcBad8 2" xfId="3178" xr:uid="{B47B7EB8-7844-4912-A6C7-91F08FE0AD6B}"/>
    <cellStyle name="SAPBEXexcBad8 2 2" xfId="3179" xr:uid="{7C0A16FD-8FCB-471E-B611-209065472AE8}"/>
    <cellStyle name="SAPBEXexcBad8 3" xfId="3180" xr:uid="{2723255E-CD1B-42C7-B902-201C2202E09D}"/>
    <cellStyle name="SAPBEXexcBad8 4" xfId="3181" xr:uid="{ADA6C2AE-A4A6-4411-A47D-1AE78C84BE2E}"/>
    <cellStyle name="SAPBEXexcBad9" xfId="3182" xr:uid="{4649C881-A9ED-4F29-90E4-64E1C12A5436}"/>
    <cellStyle name="SAPBEXexcBad9 2" xfId="3183" xr:uid="{E6CDCC23-B0E0-4E80-A48C-C3D3792790EE}"/>
    <cellStyle name="SAPBEXexcBad9 2 2" xfId="3184" xr:uid="{4677ACB0-1798-4D18-87F5-5170EC471974}"/>
    <cellStyle name="SAPBEXexcBad9 3" xfId="3185" xr:uid="{34796EA2-295A-44F3-84C5-559D764AB868}"/>
    <cellStyle name="SAPBEXexcBad9 4" xfId="3186" xr:uid="{89EEC111-7424-4CE7-A18B-E7F27A46729C}"/>
    <cellStyle name="SAPBEXexcCritical4" xfId="3187" xr:uid="{EB47F94D-32DF-4DA3-8412-CF0C99DF88C1}"/>
    <cellStyle name="SAPBEXexcCritical4 2" xfId="3188" xr:uid="{2326FCA1-6CD5-4D17-8322-5C75922F1696}"/>
    <cellStyle name="SAPBEXexcCritical4 2 2" xfId="3189" xr:uid="{7F815A53-CD07-4D51-84A1-827C07645023}"/>
    <cellStyle name="SAPBEXexcCritical4 3" xfId="3190" xr:uid="{32FD15EE-DE20-4AEC-9643-DEC00ED6A369}"/>
    <cellStyle name="SAPBEXexcCritical4 4" xfId="3191" xr:uid="{8CDE8BED-A538-4479-ADEB-80BAE7897922}"/>
    <cellStyle name="SAPBEXexcCritical5" xfId="3192" xr:uid="{E9F9DAD1-5895-415D-9830-077E9920EE44}"/>
    <cellStyle name="SAPBEXexcCritical5 2" xfId="3193" xr:uid="{A810B0C0-5DC1-467A-84BC-A6AA58FCD1F8}"/>
    <cellStyle name="SAPBEXexcCritical5 2 2" xfId="3194" xr:uid="{8957FB4C-31A3-4E14-A70C-84CEBFC98A57}"/>
    <cellStyle name="SAPBEXexcCritical5 3" xfId="3195" xr:uid="{B12D94F9-A154-4A7F-9110-42CA6E30CA75}"/>
    <cellStyle name="SAPBEXexcCritical5 4" xfId="3196" xr:uid="{07AF11E9-689F-48AE-8AB4-C9062E9C1502}"/>
    <cellStyle name="SAPBEXexcCritical6" xfId="3197" xr:uid="{322BE52F-01E9-4098-8C8E-F04FDBE21C98}"/>
    <cellStyle name="SAPBEXexcCritical6 2" xfId="3198" xr:uid="{62B0A0E4-E09D-4446-B357-CB1C5E8016E6}"/>
    <cellStyle name="SAPBEXexcCritical6 2 2" xfId="3199" xr:uid="{B27203AA-0BAA-4EE2-8B07-775F8DC1299A}"/>
    <cellStyle name="SAPBEXexcCritical6 3" xfId="3200" xr:uid="{CD1888DC-6E87-46FC-A88A-DE6948A3C378}"/>
    <cellStyle name="SAPBEXexcCritical6 4" xfId="3201" xr:uid="{E075C7DE-8143-4BE8-B59D-222EC657DBD4}"/>
    <cellStyle name="SAPBEXexcGood1" xfId="3202" xr:uid="{7D04D67F-B4F2-4B8F-A513-1C4D9785D82F}"/>
    <cellStyle name="SAPBEXexcGood1 2" xfId="3203" xr:uid="{32D79749-B5DA-4139-B0BD-4D30A29974C4}"/>
    <cellStyle name="SAPBEXexcGood1 2 2" xfId="3204" xr:uid="{27C004F0-91F6-49E9-A666-942ADD877BF9}"/>
    <cellStyle name="SAPBEXexcGood1 3" xfId="3205" xr:uid="{47ACE9C5-589C-4E01-A864-F4E3B52E4C7B}"/>
    <cellStyle name="SAPBEXexcGood1 4" xfId="3206" xr:uid="{93B5168C-82C6-4BE8-9B84-D9F39A819598}"/>
    <cellStyle name="SAPBEXexcGood2" xfId="3207" xr:uid="{24954A84-3351-4903-BDAF-3BA2C3C17C2F}"/>
    <cellStyle name="SAPBEXexcGood2 2" xfId="3208" xr:uid="{DFD64BAC-B693-498E-B334-EA655FB556ED}"/>
    <cellStyle name="SAPBEXexcGood2 2 2" xfId="3209" xr:uid="{1D3AF480-585D-4565-9C62-548D5A908610}"/>
    <cellStyle name="SAPBEXexcGood2 3" xfId="3210" xr:uid="{0A6FF942-D652-4340-B148-5B36B07F13EA}"/>
    <cellStyle name="SAPBEXexcGood2 4" xfId="3211" xr:uid="{DD0584D6-4FA2-4EE6-8911-8403DFF8ADCF}"/>
    <cellStyle name="SAPBEXexcGood3" xfId="3212" xr:uid="{8D644229-E5D6-4771-8D21-DB9F667B7F59}"/>
    <cellStyle name="SAPBEXexcGood3 2" xfId="3213" xr:uid="{ECEB1034-7451-414F-8E79-E6302F7656F4}"/>
    <cellStyle name="SAPBEXexcGood3 2 2" xfId="3214" xr:uid="{F856A92C-E330-47B2-BA2B-71D8D89A3D17}"/>
    <cellStyle name="SAPBEXexcGood3 3" xfId="3215" xr:uid="{A172C4F8-4E87-4C3E-A537-948BCE9AE5A4}"/>
    <cellStyle name="SAPBEXexcGood3 4" xfId="3216" xr:uid="{BAFCA0AD-B1E2-4419-8423-A6FB4483D425}"/>
    <cellStyle name="SAPBEXfilterDrill" xfId="3217" xr:uid="{5F26E43A-D5F7-430C-A379-4FC1C9A2E52E}"/>
    <cellStyle name="SAPBEXfilterDrill 2" xfId="3218" xr:uid="{F5F9A0E5-7125-4184-8B31-2CEDC3505C70}"/>
    <cellStyle name="SAPBEXfilterDrill 3" xfId="3219" xr:uid="{0FB65615-81B5-4D9A-84F3-C3C5356DE0B0}"/>
    <cellStyle name="SAPBEXfilterItem" xfId="3220" xr:uid="{977CE4CF-B6A3-4071-A580-29DC63247105}"/>
    <cellStyle name="SAPBEXfilterText" xfId="3221" xr:uid="{4082546C-2DE3-4110-A5A4-DFBF4C6D39D2}"/>
    <cellStyle name="SAPBEXformats" xfId="3222" xr:uid="{D0A56944-4E64-46EC-8495-5D12E5013F65}"/>
    <cellStyle name="SAPBEXformats 2" xfId="3223" xr:uid="{665C66E6-B3D6-4765-B9F1-6DD289D78E41}"/>
    <cellStyle name="SAPBEXformats 2 2" xfId="3224" xr:uid="{F53B4401-E38A-4C1B-9043-15FC574937D7}"/>
    <cellStyle name="SAPBEXformats 3" xfId="3225" xr:uid="{4926CCE7-DE3D-4D42-8BBE-A2F399F3DE02}"/>
    <cellStyle name="SAPBEXformats 4" xfId="3226" xr:uid="{F9A97CE6-2062-4D63-88CE-858AB309BE52}"/>
    <cellStyle name="SAPBEXheaderItem" xfId="3227" xr:uid="{B819FF6B-E6DE-45BC-855A-725690637A9D}"/>
    <cellStyle name="SAPBEXheaderText" xfId="3228" xr:uid="{67958D1F-3025-45A9-819E-72F165E9A1D1}"/>
    <cellStyle name="SAPBEXHLevel0" xfId="3229" xr:uid="{CB44D1ED-17BB-43C1-8D39-C972DFCDCF1F}"/>
    <cellStyle name="SAPBEXHLevel0 2" xfId="3230" xr:uid="{04338ECE-A79A-4880-B140-8F172989F07F}"/>
    <cellStyle name="SAPBEXHLevel0 2 2" xfId="3231" xr:uid="{79D416ED-692A-408A-BF49-0F517535443E}"/>
    <cellStyle name="SAPBEXHLevel0 3" xfId="3232" xr:uid="{F940F794-EE8F-4802-A63D-9BFE5A1AB7AF}"/>
    <cellStyle name="SAPBEXHLevel0 4" xfId="3233" xr:uid="{A24CFA1D-FBE3-442F-8A76-2451FD658D8C}"/>
    <cellStyle name="SAPBEXHLevel0X" xfId="3234" xr:uid="{D118ADFF-351C-48D9-89AA-91FAD1468473}"/>
    <cellStyle name="SAPBEXHLevel0X 2" xfId="3235" xr:uid="{5627A136-BADE-4EB4-9AF6-3E3A5B6F9A93}"/>
    <cellStyle name="SAPBEXHLevel0X 2 2" xfId="3236" xr:uid="{F36900EF-3825-4FF2-803C-F0E3AB191459}"/>
    <cellStyle name="SAPBEXHLevel0X 3" xfId="3237" xr:uid="{B2ED91D2-35AA-408A-9374-5EEFD06F30BD}"/>
    <cellStyle name="SAPBEXHLevel0X 4" xfId="3238" xr:uid="{E1370B27-4BA2-4D18-BDD9-D61739223ECD}"/>
    <cellStyle name="SAPBEXHLevel1" xfId="3239" xr:uid="{FE87FCED-A972-4F5E-A94B-E5954CC10F4A}"/>
    <cellStyle name="SAPBEXHLevel1 2" xfId="3240" xr:uid="{7ED440D3-1F54-4C12-B2B5-9EAB29982BA8}"/>
    <cellStyle name="SAPBEXHLevel1 2 2" xfId="3241" xr:uid="{76EB616B-64D4-4C97-942C-F9A8087A8E0B}"/>
    <cellStyle name="SAPBEXHLevel1 3" xfId="3242" xr:uid="{ED6FE4C2-A7C7-4DE4-9AAB-B89654E7F2F3}"/>
    <cellStyle name="SAPBEXHLevel1 4" xfId="3243" xr:uid="{59264EFF-C7EC-44BF-BC6E-CF5589A489DF}"/>
    <cellStyle name="SAPBEXHLevel1X" xfId="3244" xr:uid="{84407F18-271A-4FCB-84C4-5579E6EAB0AF}"/>
    <cellStyle name="SAPBEXHLevel1X 2" xfId="3245" xr:uid="{6D3F83A4-D67B-46CE-B5F0-88B178CDD65F}"/>
    <cellStyle name="SAPBEXHLevel1X 2 2" xfId="3246" xr:uid="{1622C80D-8C1E-494B-B284-BFAFF1723E25}"/>
    <cellStyle name="SAPBEXHLevel1X 3" xfId="3247" xr:uid="{F586FA38-91A8-44A2-B894-A30DC48DE7AF}"/>
    <cellStyle name="SAPBEXHLevel1X 4" xfId="3248" xr:uid="{AE87FC9C-DE52-4FDA-89C9-1B0F60546490}"/>
    <cellStyle name="SAPBEXHLevel2" xfId="3249" xr:uid="{F7286D2C-6292-4E84-8702-CEA34A4E7F51}"/>
    <cellStyle name="SAPBEXHLevel2 2" xfId="3250" xr:uid="{CD7457A5-BD7B-4ABE-AB3E-7B1602DA0A2F}"/>
    <cellStyle name="SAPBEXHLevel2 2 2" xfId="3251" xr:uid="{393653E0-A91F-4A5F-A0DF-D7DBB664F222}"/>
    <cellStyle name="SAPBEXHLevel2 3" xfId="3252" xr:uid="{FACD94C3-BF03-40D2-9009-B2FFA7EDD149}"/>
    <cellStyle name="SAPBEXHLevel2 4" xfId="3253" xr:uid="{CC311047-B7B9-4418-98F5-C499D9A6D175}"/>
    <cellStyle name="SAPBEXHLevel2X" xfId="3254" xr:uid="{B4528975-19A4-4D93-A2FC-227BE92A9BA8}"/>
    <cellStyle name="SAPBEXHLevel2X 2" xfId="3255" xr:uid="{0EFEE070-5EB3-465E-AB34-E8130E4A9A94}"/>
    <cellStyle name="SAPBEXHLevel2X 2 2" xfId="3256" xr:uid="{EDE24A2C-534B-4197-A78E-1903F34020B6}"/>
    <cellStyle name="SAPBEXHLevel2X 3" xfId="3257" xr:uid="{5A058F0C-2F4A-4344-929F-B28809A13BFD}"/>
    <cellStyle name="SAPBEXHLevel2X 4" xfId="3258" xr:uid="{39EDE33D-DFBF-4C6C-9754-8E8950C0CFE6}"/>
    <cellStyle name="SAPBEXHLevel3" xfId="3259" xr:uid="{881398D5-458F-463E-BD8B-4ED2CD533F9E}"/>
    <cellStyle name="SAPBEXHLevel3 2" xfId="3260" xr:uid="{F83DF538-33C5-49A3-BEA4-62060697EFB9}"/>
    <cellStyle name="SAPBEXHLevel3 2 2" xfId="3261" xr:uid="{B548A404-CDB6-4961-92B5-F5F460519763}"/>
    <cellStyle name="SAPBEXHLevel3 3" xfId="3262" xr:uid="{F1FAD706-2F2D-4547-9653-8284A7A93FCD}"/>
    <cellStyle name="SAPBEXHLevel3 4" xfId="3263" xr:uid="{A75322A5-6BBF-41D5-876A-294B5C1B207A}"/>
    <cellStyle name="SAPBEXHLevel3X" xfId="3264" xr:uid="{FA11171B-D0EC-457B-A4C3-F9134D7FB017}"/>
    <cellStyle name="SAPBEXHLevel3X 2" xfId="3265" xr:uid="{2B4C2482-312E-4DDB-ACB2-21DE2840C2B8}"/>
    <cellStyle name="SAPBEXHLevel3X 2 2" xfId="3266" xr:uid="{FADC4972-B23A-4A3D-976B-09AE826C3B72}"/>
    <cellStyle name="SAPBEXHLevel3X 3" xfId="3267" xr:uid="{8ED55D6C-0106-4DD8-A096-D711ACBEBA4B}"/>
    <cellStyle name="SAPBEXHLevel3X 4" xfId="3268" xr:uid="{BEF86748-F0AD-434F-8BB7-7374D85D0745}"/>
    <cellStyle name="SAPBEXinputData" xfId="3269" xr:uid="{077B3A38-77AF-4EF5-A7EA-E36CBC1BB523}"/>
    <cellStyle name="SAPBEXinputData 2" xfId="3270" xr:uid="{8F58652D-40D6-4CF9-AC9C-C5AEDECE256E}"/>
    <cellStyle name="SAPBEXinputData 2 2" xfId="3271" xr:uid="{7A5062F8-B0FA-4C77-9DAC-22A1B4701BDB}"/>
    <cellStyle name="SAPBEXinputData 3" xfId="3272" xr:uid="{E555E0FE-57DD-4C36-9429-BDBE22D8F973}"/>
    <cellStyle name="SAPBEXresData" xfId="3273" xr:uid="{5AAD2AD0-787E-4D04-8024-DA33DCF91CFE}"/>
    <cellStyle name="SAPBEXresData 2" xfId="3274" xr:uid="{F2E8DC36-F850-4D3F-9B0E-A8A318F487AB}"/>
    <cellStyle name="SAPBEXresData 2 2" xfId="3275" xr:uid="{1A78342E-F76B-4489-AE50-395DABBED38C}"/>
    <cellStyle name="SAPBEXresData 3" xfId="3276" xr:uid="{74501DA0-BDF2-4F51-8DD6-D31F8A8C0835}"/>
    <cellStyle name="SAPBEXresData 4" xfId="3277" xr:uid="{473CC835-5462-441B-A899-5ACF80DEA79B}"/>
    <cellStyle name="SAPBEXresDataEmph" xfId="3278" xr:uid="{12EDF1CD-7F95-403F-9D36-F24D35D9590B}"/>
    <cellStyle name="SAPBEXresDataEmph 2" xfId="3279" xr:uid="{87DF151F-F991-4493-8F77-246679C18A8D}"/>
    <cellStyle name="SAPBEXresDataEmph 2 2" xfId="3280" xr:uid="{72B04E0F-64D1-4428-9560-AFC2F9686AE6}"/>
    <cellStyle name="SAPBEXresDataEmph 3" xfId="3281" xr:uid="{EB9A3BDD-E353-4291-BC7B-FAA88C8690BD}"/>
    <cellStyle name="SAPBEXresDataEmph 4" xfId="3282" xr:uid="{2CFF1794-90EA-4E95-87D5-3DA3715A6061}"/>
    <cellStyle name="SAPBEXresItem" xfId="3283" xr:uid="{19E3DA84-5C80-4F72-9347-698EB160F98F}"/>
    <cellStyle name="SAPBEXresItem 2" xfId="3284" xr:uid="{D690CBBF-8183-4C93-875D-259C6BB7649E}"/>
    <cellStyle name="SAPBEXresItem 2 2" xfId="3285" xr:uid="{62E94C7F-5DB7-4DBA-968B-ED9F2D807D19}"/>
    <cellStyle name="SAPBEXresItem 3" xfId="3286" xr:uid="{46A98CF6-2D7F-4208-9741-2959C1C563B5}"/>
    <cellStyle name="SAPBEXresItem 4" xfId="3287" xr:uid="{329DC3A3-E43C-46AE-B91B-7A19CB7DB3B8}"/>
    <cellStyle name="SAPBEXresItemX" xfId="3288" xr:uid="{AA3C6293-87BD-4A6A-8FD7-EEE266968E85}"/>
    <cellStyle name="SAPBEXresItemX 2" xfId="3289" xr:uid="{43CDB189-C109-4BF5-96CB-24B77842662A}"/>
    <cellStyle name="SAPBEXresItemX 2 2" xfId="3290" xr:uid="{4ACD8063-F1E9-482D-87F6-132DA52AD23A}"/>
    <cellStyle name="SAPBEXresItemX 3" xfId="3291" xr:uid="{D7F2FCA6-BC1E-494B-8E7F-056CE46D0F06}"/>
    <cellStyle name="SAPBEXresItemX 4" xfId="3292" xr:uid="{426D3EEF-5FF2-4032-AC64-507987FABDF1}"/>
    <cellStyle name="SAPBEXstdData" xfId="3293" xr:uid="{BCCA44C0-B692-468A-AE1B-676D7823190E}"/>
    <cellStyle name="SAPBEXstdData 2" xfId="3294" xr:uid="{35421AA0-EB91-48A5-802F-FE529AB60E86}"/>
    <cellStyle name="SAPBEXstdData 2 2" xfId="3295" xr:uid="{F8EEE69D-C387-445B-8F53-007E46DB658F}"/>
    <cellStyle name="SAPBEXstdData 3" xfId="3296" xr:uid="{F4F05CBE-6187-478A-B046-DD17FFDE0A28}"/>
    <cellStyle name="SAPBEXstdData 4" xfId="3297" xr:uid="{6BDF56A9-AF71-4FD6-ACF8-29AC4EA6FCBD}"/>
    <cellStyle name="SAPBEXstdDataEmph" xfId="3298" xr:uid="{8F6CC18A-8D33-4FE3-BA33-0A2BF01F5384}"/>
    <cellStyle name="SAPBEXstdDataEmph 2" xfId="3299" xr:uid="{2B7E32DB-9F03-4114-A917-31ED058290C4}"/>
    <cellStyle name="SAPBEXstdDataEmph 2 2" xfId="3300" xr:uid="{924ECF61-D297-4970-A338-F7EF6318998C}"/>
    <cellStyle name="SAPBEXstdDataEmph 3" xfId="3301" xr:uid="{27A28AB3-BE7E-4586-9B8F-C0608EF647DD}"/>
    <cellStyle name="SAPBEXstdDataEmph 4" xfId="3302" xr:uid="{7C5357F2-CA3C-4287-A55A-7112DFF00434}"/>
    <cellStyle name="SAPBEXstdItem" xfId="3303" xr:uid="{5EACDA7A-ABC7-4877-A377-645C28A19FE3}"/>
    <cellStyle name="SAPBEXstdItem 2" xfId="3304" xr:uid="{5602FFB4-51D6-4793-B410-4141D9EBD844}"/>
    <cellStyle name="SAPBEXstdItem 2 2" xfId="3305" xr:uid="{8A85D1DD-B398-4AC3-B075-C8A28327806D}"/>
    <cellStyle name="SAPBEXstdItem 3" xfId="3306" xr:uid="{B26C333B-C19B-4620-85DD-759C7EE473B7}"/>
    <cellStyle name="SAPBEXstdItem 4" xfId="3307" xr:uid="{29C7971F-55B8-4FB9-8EEA-8E3B2D192A45}"/>
    <cellStyle name="SAPBEXstdItemX" xfId="3308" xr:uid="{93EE5AF8-F6F8-4C2F-B038-4877D87B4875}"/>
    <cellStyle name="SAPBEXstdItemX 2" xfId="3309" xr:uid="{91CF62AA-F9F5-4053-9508-F278EBBED583}"/>
    <cellStyle name="SAPBEXstdItemX 2 2" xfId="3310" xr:uid="{FBB33CA2-7488-4C96-B486-CB754949F34A}"/>
    <cellStyle name="SAPBEXstdItemX 3" xfId="3311" xr:uid="{6F724481-B729-437A-AC1C-A8B9744D084B}"/>
    <cellStyle name="SAPBEXstdItemX 4" xfId="3312" xr:uid="{D3B709BA-9CEC-47B1-99B0-F8CDAE34ED11}"/>
    <cellStyle name="SAPBEXtitle" xfId="3313" xr:uid="{CE594947-5F2B-4524-BA83-B9C82C986562}"/>
    <cellStyle name="SAPBEXundefined" xfId="3314" xr:uid="{0C615A1A-C9CB-4173-8AA2-EC0AB6B59DC6}"/>
    <cellStyle name="SAPBEXundefined 2" xfId="3315" xr:uid="{C0606685-E5F6-4B77-AA21-C6C6846E1D6E}"/>
    <cellStyle name="SAPBEXundefined 2 2" xfId="3316" xr:uid="{E2B8C880-6183-4134-A41A-D94099E2D3FC}"/>
    <cellStyle name="SAPBEXundefined 3" xfId="3317" xr:uid="{F8157689-3A7A-4C2B-B2AF-DCBC31D8EDFA}"/>
    <cellStyle name="SAPBEXundefined 4" xfId="3318" xr:uid="{4DD1808A-EDE7-492F-A511-B12FDC9600BA}"/>
    <cellStyle name="Sheet Title" xfId="3319" xr:uid="{45BC2F1A-4272-4CA1-9993-532544F5A4F5}"/>
    <cellStyle name="Standard_CET_0150_092007_V4mitSt" xfId="3320" xr:uid="{D72F1C80-F1B8-4C23-A107-2D5B215E2D4B}"/>
    <cellStyle name="Style 1" xfId="3321" xr:uid="{D6F67EED-CF7D-4B3C-8934-490DC4EFCAA0}"/>
    <cellStyle name="Style 1 2" xfId="3322" xr:uid="{3202F377-2063-45CA-985E-2FEB28B81898}"/>
    <cellStyle name="Style 1 2 2" xfId="3323" xr:uid="{2CC44069-FA90-481D-9645-FBBB06726C62}"/>
    <cellStyle name="Style 1 3" xfId="3324" xr:uid="{09DA4FB5-2E50-4607-99A2-C6F375C6F59B}"/>
    <cellStyle name="STYLE1" xfId="3325" xr:uid="{D0BB5F2A-992F-46D9-828F-109146B75A0A}"/>
    <cellStyle name="STYLE1 2" xfId="3326" xr:uid="{42449694-8A70-4250-9DA5-885AE915B5D9}"/>
    <cellStyle name="Text Indent A" xfId="3327" xr:uid="{9D3C68B4-6F23-4721-A34A-3FC2A401A992}"/>
    <cellStyle name="Text Indent B" xfId="3328" xr:uid="{62850D80-8931-4C6D-8535-C34DC4D0518C}"/>
    <cellStyle name="Text Indent B 2" xfId="3329" xr:uid="{72499593-F8D3-4092-8B8C-A49B3BA70B6A}"/>
    <cellStyle name="Text Indent B 2 2" xfId="3330" xr:uid="{80953A7C-E6A1-453A-AFE2-27FCB26D2E79}"/>
    <cellStyle name="Text Indent B 3" xfId="3331" xr:uid="{AF7852E8-02FA-4102-83AC-DC2669D50BDF}"/>
    <cellStyle name="Text Indent C" xfId="3332" xr:uid="{967AB665-C959-4A46-BFB4-14DFBCD4EA66}"/>
    <cellStyle name="Text Indent C 2" xfId="3333" xr:uid="{DE6A2DB1-F2A8-4CB9-86A5-54C925273A5B}"/>
    <cellStyle name="Text Indent C 2 2" xfId="3334" xr:uid="{A93E5391-3269-46D6-A7A1-342D1E86CA2C}"/>
    <cellStyle name="Text Indent C 3" xfId="3335" xr:uid="{16E5AD41-8727-4C66-B51D-A3314B5FDFB6}"/>
    <cellStyle name="Title 2" xfId="3336" xr:uid="{D5E0CD8D-22AB-4732-8EFF-6926658615B0}"/>
    <cellStyle name="Title 2 2" xfId="3337" xr:uid="{EAE51E4E-DE43-4478-87F6-F4BA34D797C4}"/>
    <cellStyle name="Title 2 3" xfId="3338" xr:uid="{41DC0DF2-8CEE-4950-8268-EAA70110C6FE}"/>
    <cellStyle name="Total 2" xfId="3339" xr:uid="{23385869-5EAF-461C-B0ED-64E335B5E12D}"/>
    <cellStyle name="Total 2 2" xfId="3340" xr:uid="{3989D4F9-3F5C-4440-99C5-2C5AD49F3DF6}"/>
    <cellStyle name="Total 2 2 2" xfId="3341" xr:uid="{FDCDCD40-1F8C-4A3C-8821-9808B4656183}"/>
    <cellStyle name="Total 2 2 2 2" xfId="3342" xr:uid="{BDD9BD1B-5D7A-4261-A9A4-7DB3D6438C80}"/>
    <cellStyle name="Total 2 2 3" xfId="3343" xr:uid="{9B2D2868-7797-456D-8AE7-143979031376}"/>
    <cellStyle name="Total 2 2 4" xfId="3344" xr:uid="{73FAF80F-FB99-4A92-B940-F189C114CC58}"/>
    <cellStyle name="Total 2 3" xfId="3345" xr:uid="{68C4E29C-B09B-4F73-B90D-F782962E2B28}"/>
    <cellStyle name="Total 2 4" xfId="3346" xr:uid="{9E811295-D504-44AF-BC10-F3ECAC7C7719}"/>
    <cellStyle name="Total 2 4 2" xfId="3347" xr:uid="{05E4FFA2-FEFE-46E9-9E7F-9B3E2646DEA2}"/>
    <cellStyle name="Total 2 5" xfId="3348" xr:uid="{8585F0AC-86A8-4184-B419-400BDD1B738D}"/>
    <cellStyle name="Total 2 6" xfId="3349" xr:uid="{07A819BB-FBC7-4237-87B6-12597D394B0D}"/>
    <cellStyle name="Warning Text 2" xfId="3350" xr:uid="{180CF8DC-10B9-4CA2-8DAE-3D1DF93B01DB}"/>
    <cellStyle name="Warning Text 2 2" xfId="3351" xr:uid="{68DD7588-DB16-492E-B7AA-35203440C20D}"/>
    <cellStyle name="Warning Text 2 3" xfId="3352" xr:uid="{F0272460-0B7C-47D2-8FE6-F9038CAEE081}"/>
    <cellStyle name="เครื่องหมายจุลภาค 8" xfId="19" xr:uid="{D8999F9A-AFAC-45D8-83E1-59CCE2768DB5}"/>
    <cellStyle name="เชื่อมโยงหลายมิติ" xfId="3353" xr:uid="{607C6F20-2FF0-4892-A223-500FE8CAA4F1}"/>
    <cellStyle name="เชื่อมโยงหลายมิติ 2" xfId="3354" xr:uid="{9FD445F1-9E31-4B45-AA75-42929AC61047}"/>
    <cellStyle name="เชื่อมโยงหลายมิติ 2 2" xfId="3355" xr:uid="{2A361D6E-7810-4D39-ACC0-BD465C459A59}"/>
    <cellStyle name="ตามการเชื่อมโยงหลายมิติ" xfId="3356" xr:uid="{8B32908A-DFE9-46BC-A5B5-72959EFD90F8}"/>
    <cellStyle name="ตามการเชื่อมโยงหลายมิติ 2" xfId="3357" xr:uid="{C55BBC37-998A-4657-803B-04E24F942E6A}"/>
    <cellStyle name="ตามการเชื่อมโยงหลายมิติ 2 2" xfId="3358" xr:uid="{85A7DDF8-6250-4262-AA27-8AE402CE2A86}"/>
    <cellStyle name="ปกติ_2009 Q1 PTT UT - TH (26-may-09)" xfId="3359" xr:uid="{87A5D7BC-FFB0-4798-8072-806225DE0B00}"/>
    <cellStyle name="標準_2006_STPvsACT_PriceVariance" xfId="3360" xr:uid="{4C26545D-3DDD-40D6-AF30-213A4DC59BB0}"/>
  </cellStyles>
  <dxfs count="0"/>
  <tableStyles count="0" defaultTableStyle="TableStyleMedium2" defaultPivotStyle="PivotStyleLight16"/>
  <colors>
    <mruColors>
      <color rgb="FFCCFFCC"/>
      <color rgb="FFC9A6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CCAB7-23EF-44A9-91D4-467ABBCEA687}">
  <sheetPr>
    <tabColor theme="9" tint="0.79998168889431442"/>
    <pageSetUpPr fitToPage="1"/>
  </sheetPr>
  <dimension ref="A1:W146"/>
  <sheetViews>
    <sheetView showGridLines="0" view="pageBreakPreview" zoomScale="85" zoomScaleNormal="100" zoomScaleSheetLayoutView="85" workbookViewId="0">
      <selection activeCell="F11" sqref="F11"/>
    </sheetView>
  </sheetViews>
  <sheetFormatPr defaultColWidth="9.44140625" defaultRowHeight="21.6"/>
  <cols>
    <col min="1" max="1" width="39.5546875" style="102" customWidth="1"/>
    <col min="2" max="2" width="8.5546875" style="92" bestFit="1" customWidth="1"/>
    <col min="3" max="3" width="0.5546875" style="89" customWidth="1"/>
    <col min="4" max="4" width="16.5546875" style="130" customWidth="1"/>
    <col min="5" max="5" width="0.5546875" style="89" customWidth="1"/>
    <col min="6" max="6" width="16.5546875" style="3" customWidth="1"/>
    <col min="7" max="7" width="0.5546875" style="89" customWidth="1"/>
    <col min="8" max="8" width="16.5546875" style="3" customWidth="1"/>
    <col min="9" max="9" width="0.5546875" style="102" customWidth="1"/>
    <col min="10" max="10" width="15.5546875" style="102" customWidth="1"/>
    <col min="11" max="11" width="13.5546875" style="102" customWidth="1"/>
    <col min="12" max="12" width="10.44140625" style="17" customWidth="1"/>
    <col min="13" max="14" width="10.44140625" style="102" customWidth="1"/>
    <col min="15" max="15" width="9.5546875" style="102" bestFit="1" customWidth="1"/>
    <col min="16" max="16" width="7" style="102" customWidth="1"/>
    <col min="17" max="18" width="16" style="102" customWidth="1"/>
    <col min="19" max="19" width="16" style="126" customWidth="1"/>
    <col min="20" max="22" width="16" style="102" customWidth="1"/>
    <col min="23" max="23" width="17.5546875" style="17" customWidth="1"/>
    <col min="24" max="16384" width="9.44140625" style="102"/>
  </cols>
  <sheetData>
    <row r="1" spans="1:23" ht="23.4">
      <c r="A1" s="83" t="s">
        <v>0</v>
      </c>
      <c r="B1" s="150"/>
      <c r="C1" s="151"/>
      <c r="D1" s="152"/>
      <c r="E1" s="151"/>
      <c r="F1" s="1"/>
      <c r="G1" s="151"/>
      <c r="H1" s="1"/>
    </row>
    <row r="2" spans="1:23" s="88" customFormat="1" ht="23.4">
      <c r="A2" s="127" t="s">
        <v>1</v>
      </c>
      <c r="B2" s="123"/>
      <c r="C2" s="124"/>
      <c r="D2" s="125"/>
      <c r="E2" s="124"/>
      <c r="F2" s="2"/>
      <c r="G2" s="124"/>
      <c r="H2" s="2"/>
      <c r="I2" s="102"/>
      <c r="J2" s="102"/>
      <c r="K2" s="102"/>
      <c r="L2" s="17"/>
      <c r="M2" s="102"/>
      <c r="N2" s="102"/>
      <c r="O2" s="102"/>
      <c r="P2" s="102"/>
      <c r="Q2" s="102"/>
      <c r="R2" s="102"/>
      <c r="S2" s="126"/>
      <c r="T2" s="102"/>
      <c r="U2" s="102"/>
      <c r="V2" s="102"/>
      <c r="W2" s="17"/>
    </row>
    <row r="3" spans="1:23" s="88" customFormat="1" ht="22.2">
      <c r="A3" s="123"/>
      <c r="B3" s="123"/>
      <c r="C3" s="124"/>
      <c r="D3" s="125"/>
      <c r="E3" s="124"/>
      <c r="F3" s="2"/>
      <c r="G3" s="124"/>
      <c r="H3" s="2"/>
      <c r="I3" s="102"/>
      <c r="J3" s="102"/>
      <c r="K3" s="102"/>
      <c r="L3" s="17"/>
      <c r="M3" s="102"/>
      <c r="N3" s="102"/>
      <c r="O3" s="102"/>
      <c r="P3" s="102"/>
      <c r="Q3" s="102"/>
      <c r="R3" s="102"/>
      <c r="S3" s="126"/>
      <c r="T3" s="102"/>
      <c r="U3" s="102"/>
      <c r="V3" s="102"/>
      <c r="W3" s="17"/>
    </row>
    <row r="4" spans="1:23" s="88" customFormat="1" ht="22.2">
      <c r="A4" s="131"/>
      <c r="B4" s="92"/>
      <c r="C4" s="128"/>
      <c r="D4" s="178" t="s">
        <v>2</v>
      </c>
      <c r="E4" s="178"/>
      <c r="F4" s="178"/>
      <c r="G4" s="89"/>
      <c r="H4" s="179" t="s">
        <v>3</v>
      </c>
      <c r="I4" s="179"/>
      <c r="J4" s="179"/>
      <c r="K4" s="102"/>
      <c r="L4" s="17"/>
      <c r="M4" s="102"/>
      <c r="N4" s="102"/>
      <c r="O4" s="102"/>
      <c r="P4" s="102"/>
      <c r="Q4" s="102"/>
      <c r="R4" s="102"/>
      <c r="S4" s="126"/>
      <c r="T4" s="102"/>
      <c r="U4" s="102"/>
      <c r="V4" s="102"/>
      <c r="W4" s="17"/>
    </row>
    <row r="5" spans="1:23" s="88" customFormat="1" ht="22.2">
      <c r="A5" s="131"/>
      <c r="B5" s="92"/>
      <c r="C5" s="128"/>
      <c r="D5" s="75" t="s">
        <v>4</v>
      </c>
      <c r="E5" s="153"/>
      <c r="F5" s="154" t="s">
        <v>5</v>
      </c>
      <c r="G5" s="89"/>
      <c r="H5" s="75" t="s">
        <v>4</v>
      </c>
      <c r="I5" s="82"/>
      <c r="J5" s="154" t="s">
        <v>5</v>
      </c>
      <c r="K5" s="102"/>
      <c r="L5" s="17"/>
      <c r="M5" s="102"/>
      <c r="N5" s="102"/>
      <c r="O5" s="102"/>
      <c r="P5" s="102"/>
      <c r="Q5" s="102"/>
      <c r="R5" s="102"/>
      <c r="S5" s="126"/>
      <c r="T5" s="102"/>
      <c r="U5" s="102"/>
      <c r="V5" s="102"/>
      <c r="W5" s="17"/>
    </row>
    <row r="6" spans="1:23" s="88" customFormat="1" ht="22.2">
      <c r="B6" s="92" t="s">
        <v>6</v>
      </c>
      <c r="C6" s="94"/>
      <c r="D6" s="62" t="s">
        <v>7</v>
      </c>
      <c r="E6" s="102"/>
      <c r="F6" s="126">
        <v>2566</v>
      </c>
      <c r="G6" s="94"/>
      <c r="H6" s="62" t="s">
        <v>7</v>
      </c>
      <c r="I6" s="102"/>
      <c r="J6" s="126">
        <v>2566</v>
      </c>
      <c r="K6" s="102"/>
      <c r="L6" s="17"/>
      <c r="M6" s="102"/>
      <c r="N6" s="102"/>
      <c r="O6" s="155"/>
      <c r="P6" s="102"/>
      <c r="Q6" s="102"/>
      <c r="R6" s="102"/>
      <c r="S6" s="126"/>
      <c r="T6" s="102"/>
      <c r="U6" s="102"/>
      <c r="V6" s="102"/>
      <c r="W6" s="17"/>
    </row>
    <row r="7" spans="1:23" s="88" customFormat="1" ht="22.2">
      <c r="B7" s="92"/>
      <c r="C7" s="94"/>
      <c r="D7" s="62" t="s">
        <v>8</v>
      </c>
      <c r="E7" s="93"/>
      <c r="F7" s="62"/>
      <c r="G7" s="94"/>
      <c r="H7" s="62" t="s">
        <v>8</v>
      </c>
      <c r="I7" s="102"/>
      <c r="J7" s="62"/>
      <c r="K7" s="102"/>
      <c r="L7" s="17"/>
      <c r="M7" s="102"/>
      <c r="N7" s="102"/>
      <c r="O7" s="155"/>
      <c r="P7" s="102"/>
      <c r="Q7" s="102"/>
      <c r="R7" s="102"/>
      <c r="S7" s="126"/>
      <c r="T7" s="102"/>
      <c r="U7" s="102"/>
      <c r="V7" s="102"/>
      <c r="W7" s="17"/>
    </row>
    <row r="8" spans="1:23" s="88" customFormat="1" ht="22.2">
      <c r="A8" s="131"/>
      <c r="B8" s="92"/>
      <c r="C8" s="180" t="s">
        <v>9</v>
      </c>
      <c r="D8" s="180"/>
      <c r="E8" s="180"/>
      <c r="F8" s="180"/>
      <c r="G8" s="180"/>
      <c r="H8" s="180"/>
      <c r="I8" s="180"/>
      <c r="J8" s="180"/>
      <c r="K8" s="102"/>
      <c r="L8" s="17"/>
      <c r="M8" s="102"/>
      <c r="N8" s="102"/>
      <c r="O8" s="102"/>
      <c r="P8" s="102"/>
      <c r="Q8" s="102"/>
      <c r="R8" s="102"/>
      <c r="S8" s="126"/>
      <c r="T8" s="102"/>
      <c r="U8" s="102"/>
      <c r="V8" s="102"/>
      <c r="W8" s="17"/>
    </row>
    <row r="9" spans="1:23" s="88" customFormat="1" ht="23.4">
      <c r="A9" s="156" t="s">
        <v>10</v>
      </c>
      <c r="B9" s="92"/>
      <c r="C9" s="89"/>
      <c r="D9" s="130"/>
      <c r="E9" s="89"/>
      <c r="F9" s="130"/>
      <c r="G9" s="89"/>
      <c r="H9" s="130"/>
      <c r="I9" s="102"/>
      <c r="J9" s="130"/>
      <c r="K9" s="102"/>
      <c r="L9" s="17"/>
      <c r="M9" s="102"/>
      <c r="N9" s="102"/>
      <c r="O9" s="102"/>
      <c r="P9" s="102"/>
      <c r="Q9" s="102"/>
      <c r="R9" s="102"/>
      <c r="S9" s="126"/>
      <c r="T9" s="102"/>
      <c r="U9" s="102"/>
      <c r="V9" s="102"/>
      <c r="W9" s="17"/>
    </row>
    <row r="10" spans="1:23" s="88" customFormat="1">
      <c r="A10" s="102" t="s">
        <v>11</v>
      </c>
      <c r="B10" s="92">
        <v>3</v>
      </c>
      <c r="C10" s="89"/>
      <c r="D10" s="171">
        <v>15000</v>
      </c>
      <c r="E10" s="172"/>
      <c r="F10" s="171">
        <v>15000</v>
      </c>
      <c r="G10" s="31"/>
      <c r="H10" s="177">
        <v>0</v>
      </c>
      <c r="I10" s="177"/>
      <c r="J10" s="177">
        <v>0</v>
      </c>
      <c r="K10" s="102"/>
      <c r="L10" s="17"/>
      <c r="M10" s="102"/>
      <c r="N10" s="102"/>
      <c r="O10" s="102"/>
      <c r="P10" s="102"/>
      <c r="Q10" s="102"/>
      <c r="R10" s="102"/>
      <c r="S10" s="126"/>
      <c r="T10" s="102"/>
      <c r="U10" s="102"/>
      <c r="V10" s="102"/>
      <c r="W10" s="17"/>
    </row>
    <row r="11" spans="1:23" s="88" customFormat="1">
      <c r="A11" s="102" t="s">
        <v>12</v>
      </c>
      <c r="B11" s="92" t="s">
        <v>13</v>
      </c>
      <c r="C11" s="5"/>
      <c r="D11" s="171">
        <v>246974080</v>
      </c>
      <c r="E11" s="172"/>
      <c r="F11" s="171">
        <v>387929874</v>
      </c>
      <c r="G11" s="31"/>
      <c r="H11" s="171">
        <v>16632306</v>
      </c>
      <c r="I11" s="172"/>
      <c r="J11" s="171">
        <v>18740365</v>
      </c>
      <c r="K11" s="18"/>
      <c r="L11" s="17"/>
      <c r="N11" s="18"/>
      <c r="O11" s="102"/>
      <c r="P11" s="18"/>
      <c r="Q11" s="18"/>
      <c r="R11" s="18"/>
      <c r="S11" s="19"/>
      <c r="T11" s="18"/>
      <c r="U11" s="18"/>
      <c r="V11" s="102"/>
      <c r="W11" s="17"/>
    </row>
    <row r="12" spans="1:23" s="88" customFormat="1">
      <c r="A12" s="102" t="s">
        <v>14</v>
      </c>
      <c r="B12" s="92">
        <v>5</v>
      </c>
      <c r="C12" s="5"/>
      <c r="D12" s="177">
        <v>0</v>
      </c>
      <c r="E12" s="172"/>
      <c r="F12" s="177">
        <v>0</v>
      </c>
      <c r="G12" s="31"/>
      <c r="H12" s="171">
        <v>3092883910</v>
      </c>
      <c r="I12" s="172"/>
      <c r="J12" s="171">
        <v>3092883910</v>
      </c>
      <c r="K12" s="18"/>
      <c r="L12" s="17"/>
      <c r="N12" s="18"/>
      <c r="O12" s="102"/>
      <c r="P12" s="18"/>
      <c r="Q12" s="18"/>
      <c r="R12" s="18"/>
      <c r="S12" s="19"/>
      <c r="T12" s="18"/>
      <c r="U12" s="18"/>
      <c r="V12" s="102"/>
      <c r="W12" s="17"/>
    </row>
    <row r="13" spans="1:23" s="88" customFormat="1">
      <c r="A13" s="102" t="s">
        <v>15</v>
      </c>
      <c r="B13" s="92">
        <v>13</v>
      </c>
      <c r="C13" s="5"/>
      <c r="D13" s="177">
        <v>0</v>
      </c>
      <c r="E13" s="172"/>
      <c r="F13" s="177">
        <v>0</v>
      </c>
      <c r="G13" s="31"/>
      <c r="H13" s="171">
        <v>2206878328</v>
      </c>
      <c r="I13" s="172"/>
      <c r="J13" s="171">
        <v>1061157391</v>
      </c>
      <c r="K13" s="18"/>
      <c r="L13" s="17"/>
      <c r="N13" s="18"/>
      <c r="O13" s="102"/>
      <c r="P13" s="18"/>
      <c r="Q13" s="18"/>
      <c r="R13" s="18"/>
      <c r="S13" s="19"/>
      <c r="T13" s="18"/>
      <c r="U13" s="18"/>
      <c r="V13" s="102"/>
      <c r="W13" s="17"/>
    </row>
    <row r="14" spans="1:23" s="88" customFormat="1">
      <c r="A14" s="102" t="s">
        <v>16</v>
      </c>
      <c r="B14" s="92" t="s">
        <v>17</v>
      </c>
      <c r="C14" s="5"/>
      <c r="D14" s="166">
        <v>3946020019</v>
      </c>
      <c r="E14" s="172"/>
      <c r="F14" s="166">
        <v>3489557084</v>
      </c>
      <c r="G14" s="31"/>
      <c r="H14" s="177">
        <v>0</v>
      </c>
      <c r="I14" s="172"/>
      <c r="J14" s="177">
        <v>0</v>
      </c>
      <c r="K14" s="18"/>
      <c r="L14" s="17"/>
      <c r="N14" s="18"/>
      <c r="O14" s="102"/>
      <c r="P14" s="18"/>
      <c r="Q14" s="18"/>
      <c r="R14" s="18"/>
      <c r="S14" s="19"/>
      <c r="T14" s="18"/>
      <c r="U14" s="18"/>
      <c r="V14" s="102"/>
      <c r="W14" s="17"/>
    </row>
    <row r="15" spans="1:23" s="88" customFormat="1">
      <c r="A15" s="102" t="s">
        <v>18</v>
      </c>
      <c r="B15" s="92">
        <v>8</v>
      </c>
      <c r="C15" s="5"/>
      <c r="D15" s="166">
        <v>1980655215</v>
      </c>
      <c r="E15" s="172"/>
      <c r="F15" s="166">
        <v>2034911620</v>
      </c>
      <c r="G15" s="31"/>
      <c r="H15" s="177">
        <v>0</v>
      </c>
      <c r="I15" s="172"/>
      <c r="J15" s="177">
        <v>0</v>
      </c>
      <c r="K15" s="18"/>
      <c r="L15" s="17"/>
      <c r="N15" s="18"/>
      <c r="O15" s="102"/>
      <c r="P15" s="18"/>
      <c r="Q15" s="18"/>
      <c r="R15" s="18"/>
      <c r="S15" s="19"/>
      <c r="T15" s="18"/>
      <c r="U15" s="18"/>
      <c r="V15" s="102"/>
      <c r="W15" s="17"/>
    </row>
    <row r="16" spans="1:23" s="88" customFormat="1">
      <c r="A16" s="102" t="s">
        <v>19</v>
      </c>
      <c r="B16" s="92"/>
      <c r="C16" s="5"/>
      <c r="D16" s="166">
        <v>9376263</v>
      </c>
      <c r="E16" s="172"/>
      <c r="F16" s="166">
        <v>10614638</v>
      </c>
      <c r="G16" s="31"/>
      <c r="H16" s="177">
        <v>0</v>
      </c>
      <c r="I16" s="172"/>
      <c r="J16" s="177">
        <v>0</v>
      </c>
      <c r="K16" s="18"/>
      <c r="L16" s="17"/>
      <c r="N16" s="18"/>
      <c r="O16" s="102"/>
      <c r="P16" s="18"/>
      <c r="Q16" s="18"/>
      <c r="R16" s="18"/>
      <c r="S16" s="19"/>
      <c r="T16" s="18"/>
      <c r="U16" s="18"/>
      <c r="V16" s="102"/>
      <c r="W16" s="17"/>
    </row>
    <row r="17" spans="1:23" s="88" customFormat="1">
      <c r="A17" s="102" t="s">
        <v>20</v>
      </c>
      <c r="B17" s="92"/>
      <c r="C17" s="5"/>
      <c r="D17" s="166">
        <v>15240455</v>
      </c>
      <c r="E17" s="172"/>
      <c r="F17" s="166">
        <v>16306633</v>
      </c>
      <c r="G17" s="31"/>
      <c r="H17" s="166">
        <v>333456</v>
      </c>
      <c r="I17" s="172"/>
      <c r="J17" s="166">
        <v>245000</v>
      </c>
      <c r="K17" s="18"/>
      <c r="L17" s="17"/>
      <c r="N17" s="18"/>
      <c r="O17" s="102"/>
      <c r="P17" s="18"/>
      <c r="Q17" s="18"/>
      <c r="R17" s="18"/>
      <c r="S17" s="19"/>
      <c r="T17" s="18"/>
      <c r="U17" s="18"/>
      <c r="V17" s="102"/>
      <c r="W17" s="17"/>
    </row>
    <row r="18" spans="1:23" s="88" customFormat="1">
      <c r="A18" s="102" t="s">
        <v>21</v>
      </c>
      <c r="B18" s="92"/>
      <c r="C18" s="5"/>
      <c r="D18" s="166">
        <v>18815677</v>
      </c>
      <c r="E18" s="172"/>
      <c r="F18" s="166">
        <v>27104255</v>
      </c>
      <c r="G18" s="31"/>
      <c r="H18" s="166">
        <v>1732395</v>
      </c>
      <c r="I18" s="172"/>
      <c r="J18" s="166">
        <v>2495541</v>
      </c>
      <c r="K18" s="18"/>
      <c r="L18" s="17"/>
      <c r="N18" s="18"/>
      <c r="O18" s="102"/>
      <c r="P18" s="18"/>
      <c r="Q18" s="18"/>
      <c r="R18" s="18"/>
      <c r="S18" s="19"/>
      <c r="T18" s="18"/>
      <c r="U18" s="18"/>
      <c r="V18" s="102"/>
      <c r="W18" s="17"/>
    </row>
    <row r="19" spans="1:23" s="88" customFormat="1">
      <c r="A19" s="102" t="s">
        <v>22</v>
      </c>
      <c r="B19" s="92"/>
      <c r="C19" s="5"/>
      <c r="D19" s="166">
        <v>216201338</v>
      </c>
      <c r="E19" s="172"/>
      <c r="F19" s="166">
        <v>242564797</v>
      </c>
      <c r="G19" s="31"/>
      <c r="H19" s="177">
        <v>0</v>
      </c>
      <c r="I19" s="172"/>
      <c r="J19" s="177">
        <v>0</v>
      </c>
      <c r="K19" s="18"/>
      <c r="L19" s="17"/>
      <c r="N19" s="18"/>
      <c r="O19" s="102"/>
      <c r="P19" s="18"/>
      <c r="Q19" s="18"/>
      <c r="R19" s="18"/>
      <c r="S19" s="19"/>
      <c r="T19" s="18"/>
      <c r="U19" s="18"/>
      <c r="V19" s="102"/>
      <c r="W19" s="17"/>
    </row>
    <row r="20" spans="1:23" s="88" customFormat="1">
      <c r="A20" s="102" t="s">
        <v>23</v>
      </c>
      <c r="B20" s="92"/>
      <c r="C20" s="5"/>
      <c r="D20" s="166">
        <v>47984842</v>
      </c>
      <c r="E20" s="172"/>
      <c r="F20" s="166">
        <v>28384449</v>
      </c>
      <c r="G20" s="31"/>
      <c r="H20" s="177">
        <v>0</v>
      </c>
      <c r="I20" s="172"/>
      <c r="J20" s="177">
        <v>0</v>
      </c>
      <c r="K20" s="18"/>
      <c r="L20" s="17"/>
      <c r="N20" s="18"/>
      <c r="O20" s="102"/>
      <c r="P20" s="18"/>
      <c r="Q20" s="18"/>
      <c r="R20" s="18"/>
      <c r="S20" s="19"/>
      <c r="T20" s="18"/>
      <c r="U20" s="18"/>
      <c r="V20" s="102"/>
      <c r="W20" s="17"/>
    </row>
    <row r="21" spans="1:23" s="88" customFormat="1">
      <c r="A21" s="102" t="s">
        <v>24</v>
      </c>
      <c r="B21" s="92"/>
      <c r="C21" s="5"/>
      <c r="D21" s="166">
        <v>276462879</v>
      </c>
      <c r="E21" s="172"/>
      <c r="F21" s="166">
        <v>255190975</v>
      </c>
      <c r="G21" s="31"/>
      <c r="H21" s="166">
        <v>22359438</v>
      </c>
      <c r="I21" s="172"/>
      <c r="J21" s="166">
        <v>6646335</v>
      </c>
      <c r="K21" s="18"/>
      <c r="L21" s="17"/>
      <c r="N21" s="18"/>
      <c r="O21" s="102"/>
      <c r="P21" s="18"/>
      <c r="Q21" s="18"/>
      <c r="R21" s="18"/>
      <c r="S21" s="19"/>
      <c r="T21" s="18"/>
      <c r="U21" s="18"/>
      <c r="V21" s="102"/>
      <c r="W21" s="17"/>
    </row>
    <row r="22" spans="1:23" s="88" customFormat="1">
      <c r="A22" s="102" t="s">
        <v>25</v>
      </c>
      <c r="B22" s="92">
        <v>13</v>
      </c>
      <c r="C22" s="5"/>
      <c r="D22" s="167">
        <v>78931166</v>
      </c>
      <c r="E22" s="173"/>
      <c r="F22" s="167">
        <v>61809984</v>
      </c>
      <c r="G22" s="31"/>
      <c r="H22" s="167">
        <v>116134720</v>
      </c>
      <c r="I22" s="173"/>
      <c r="J22" s="167">
        <v>45592146</v>
      </c>
      <c r="K22" s="18"/>
      <c r="L22" s="17"/>
      <c r="N22" s="18"/>
      <c r="O22" s="102"/>
      <c r="P22" s="18"/>
      <c r="Q22" s="18"/>
      <c r="R22" s="18"/>
      <c r="S22" s="19"/>
      <c r="T22" s="18"/>
      <c r="U22" s="18"/>
      <c r="V22" s="102"/>
      <c r="W22" s="17"/>
    </row>
    <row r="23" spans="1:23" s="88" customFormat="1" ht="22.8" thickBot="1">
      <c r="A23" s="131" t="s">
        <v>26</v>
      </c>
      <c r="B23" s="92"/>
      <c r="C23" s="6"/>
      <c r="D23" s="64">
        <f>SUM(D10:D22)</f>
        <v>6836676934</v>
      </c>
      <c r="E23" s="65"/>
      <c r="F23" s="64">
        <f>SUM(F10:F22)</f>
        <v>6554389309</v>
      </c>
      <c r="G23" s="66"/>
      <c r="H23" s="64">
        <f>SUM(H10:H22)</f>
        <v>5456954553</v>
      </c>
      <c r="I23" s="63"/>
      <c r="J23" s="64">
        <f>SUM(J10:J22)</f>
        <v>4227760688</v>
      </c>
      <c r="K23" s="18"/>
      <c r="L23" s="17"/>
      <c r="N23" s="18"/>
      <c r="O23" s="102"/>
      <c r="P23" s="18"/>
      <c r="Q23" s="18"/>
      <c r="R23" s="18"/>
      <c r="S23" s="19"/>
      <c r="T23" s="18"/>
      <c r="U23" s="18"/>
      <c r="V23" s="102"/>
      <c r="W23" s="17"/>
    </row>
    <row r="24" spans="1:23" s="88" customFormat="1" ht="22.2" thickTop="1">
      <c r="A24" s="102"/>
      <c r="B24" s="92"/>
      <c r="C24" s="5"/>
      <c r="D24" s="4"/>
      <c r="E24" s="89"/>
      <c r="F24" s="4"/>
      <c r="G24" s="5"/>
      <c r="H24" s="4"/>
      <c r="I24" s="18"/>
      <c r="J24" s="4"/>
      <c r="K24" s="18"/>
      <c r="L24" s="17"/>
      <c r="N24" s="18"/>
      <c r="O24" s="102"/>
      <c r="P24" s="18"/>
      <c r="Q24" s="18"/>
      <c r="R24" s="18"/>
      <c r="S24" s="19"/>
      <c r="T24" s="18"/>
      <c r="U24" s="18"/>
      <c r="V24" s="102"/>
      <c r="W24" s="17"/>
    </row>
    <row r="25" spans="1:23" s="88" customFormat="1" ht="23.4">
      <c r="A25" s="127" t="s">
        <v>27</v>
      </c>
      <c r="B25" s="123"/>
      <c r="C25" s="9"/>
      <c r="D25" s="2"/>
      <c r="E25" s="124"/>
      <c r="F25" s="2"/>
      <c r="G25" s="9"/>
      <c r="H25" s="2"/>
      <c r="I25" s="18"/>
      <c r="J25" s="2"/>
      <c r="K25" s="18"/>
      <c r="L25" s="17"/>
      <c r="N25" s="18"/>
      <c r="O25" s="102"/>
      <c r="P25" s="102"/>
      <c r="Q25" s="102"/>
      <c r="R25" s="102"/>
      <c r="S25" s="126"/>
      <c r="T25" s="102"/>
      <c r="U25" s="102"/>
      <c r="V25" s="102"/>
      <c r="W25" s="17"/>
    </row>
    <row r="26" spans="1:23" s="88" customFormat="1" ht="22.2">
      <c r="A26" s="123"/>
      <c r="B26" s="123"/>
      <c r="C26" s="9"/>
      <c r="D26" s="2"/>
      <c r="E26" s="124"/>
      <c r="F26" s="2"/>
      <c r="G26" s="9"/>
      <c r="H26" s="2"/>
      <c r="I26" s="18"/>
      <c r="J26" s="2"/>
      <c r="K26" s="18"/>
      <c r="L26" s="17"/>
      <c r="N26" s="18"/>
      <c r="O26" s="102"/>
      <c r="P26" s="102"/>
      <c r="Q26" s="102"/>
      <c r="R26" s="102"/>
      <c r="S26" s="126"/>
      <c r="T26" s="102"/>
      <c r="U26" s="102"/>
      <c r="V26" s="102"/>
      <c r="W26" s="17"/>
    </row>
    <row r="27" spans="1:23" s="88" customFormat="1" ht="22.2">
      <c r="A27" s="157" t="s">
        <v>28</v>
      </c>
      <c r="B27" s="123"/>
      <c r="C27" s="9"/>
      <c r="D27" s="2"/>
      <c r="E27" s="124"/>
      <c r="F27" s="2"/>
      <c r="G27" s="9"/>
      <c r="H27" s="2"/>
      <c r="I27" s="18"/>
      <c r="J27" s="2"/>
      <c r="K27" s="18"/>
      <c r="L27" s="17"/>
      <c r="N27" s="18"/>
      <c r="O27" s="102"/>
      <c r="P27" s="102"/>
      <c r="Q27" s="102"/>
      <c r="R27" s="102"/>
      <c r="S27" s="126"/>
      <c r="T27" s="102"/>
      <c r="U27" s="102"/>
      <c r="V27" s="102"/>
      <c r="W27" s="17"/>
    </row>
    <row r="28" spans="1:23" s="88" customFormat="1">
      <c r="A28" s="102" t="s">
        <v>29</v>
      </c>
      <c r="B28" s="92" t="s">
        <v>30</v>
      </c>
      <c r="C28" s="10"/>
      <c r="D28" s="166">
        <v>2567856866</v>
      </c>
      <c r="E28" s="172"/>
      <c r="F28" s="166">
        <v>2286234799</v>
      </c>
      <c r="G28" s="31"/>
      <c r="H28" s="166">
        <v>2041141879</v>
      </c>
      <c r="I28" s="172"/>
      <c r="J28" s="166">
        <v>777330620</v>
      </c>
      <c r="K28" s="18"/>
      <c r="L28" s="17"/>
      <c r="N28" s="18"/>
      <c r="O28" s="102"/>
      <c r="P28" s="102"/>
      <c r="Q28" s="102"/>
      <c r="R28" s="102"/>
      <c r="S28" s="126"/>
      <c r="T28" s="102"/>
      <c r="U28" s="102"/>
      <c r="V28" s="102"/>
      <c r="W28" s="17"/>
    </row>
    <row r="29" spans="1:23" s="88" customFormat="1">
      <c r="A29" s="102" t="s">
        <v>31</v>
      </c>
      <c r="B29" s="92"/>
      <c r="C29" s="10"/>
      <c r="D29" s="166">
        <v>2637940</v>
      </c>
      <c r="E29" s="172"/>
      <c r="F29" s="166">
        <v>38371578</v>
      </c>
      <c r="G29" s="31"/>
      <c r="H29" s="177">
        <v>0</v>
      </c>
      <c r="I29" s="172"/>
      <c r="J29" s="177">
        <v>0</v>
      </c>
      <c r="K29" s="18"/>
      <c r="L29" s="17"/>
      <c r="N29" s="18"/>
      <c r="O29" s="102"/>
      <c r="P29" s="102"/>
      <c r="Q29" s="102"/>
      <c r="R29" s="102"/>
      <c r="S29" s="126"/>
      <c r="T29" s="102"/>
      <c r="U29" s="102"/>
      <c r="V29" s="102"/>
      <c r="W29" s="17"/>
    </row>
    <row r="30" spans="1:23" s="88" customFormat="1">
      <c r="A30" s="102" t="s">
        <v>32</v>
      </c>
      <c r="B30" s="92"/>
      <c r="C30" s="10"/>
      <c r="D30" s="166">
        <v>33494511</v>
      </c>
      <c r="E30" s="172"/>
      <c r="F30" s="166">
        <v>30286063</v>
      </c>
      <c r="G30" s="31"/>
      <c r="H30" s="166">
        <v>14300858</v>
      </c>
      <c r="I30" s="172"/>
      <c r="J30" s="166">
        <v>13094519</v>
      </c>
      <c r="K30" s="18"/>
      <c r="L30" s="17"/>
      <c r="N30" s="18"/>
      <c r="O30" s="102"/>
      <c r="P30" s="102"/>
      <c r="Q30" s="102"/>
      <c r="R30" s="102"/>
      <c r="S30" s="126"/>
      <c r="T30" s="102"/>
      <c r="U30" s="102"/>
      <c r="V30" s="102"/>
      <c r="W30" s="17"/>
    </row>
    <row r="31" spans="1:23" s="88" customFormat="1">
      <c r="A31" s="102" t="s">
        <v>33</v>
      </c>
      <c r="B31" s="92"/>
      <c r="C31" s="10"/>
      <c r="D31" s="166">
        <v>21410601</v>
      </c>
      <c r="E31" s="172"/>
      <c r="F31" s="166">
        <v>29653069</v>
      </c>
      <c r="G31" s="31"/>
      <c r="H31" s="166">
        <v>1968478</v>
      </c>
      <c r="I31" s="172"/>
      <c r="J31" s="166">
        <v>2727378</v>
      </c>
      <c r="K31" s="18"/>
      <c r="L31" s="17"/>
      <c r="N31" s="18"/>
      <c r="O31" s="102"/>
      <c r="P31" s="102"/>
      <c r="Q31" s="102"/>
      <c r="R31" s="102"/>
      <c r="S31" s="126"/>
      <c r="T31" s="102"/>
      <c r="U31" s="102"/>
      <c r="V31" s="102"/>
      <c r="W31" s="17"/>
    </row>
    <row r="32" spans="1:23" s="88" customFormat="1">
      <c r="A32" s="102" t="s">
        <v>34</v>
      </c>
      <c r="B32" s="92"/>
      <c r="C32" s="10"/>
      <c r="D32" s="166">
        <v>42863862</v>
      </c>
      <c r="E32" s="172"/>
      <c r="F32" s="166">
        <v>23599504</v>
      </c>
      <c r="G32" s="31"/>
      <c r="H32" s="177">
        <v>0</v>
      </c>
      <c r="I32" s="172"/>
      <c r="J32" s="177">
        <v>0</v>
      </c>
      <c r="K32" s="18"/>
      <c r="L32" s="17"/>
      <c r="N32" s="18"/>
      <c r="O32" s="102"/>
      <c r="P32" s="102"/>
      <c r="Q32" s="102"/>
      <c r="R32" s="102"/>
      <c r="S32" s="126"/>
      <c r="T32" s="102"/>
      <c r="U32" s="102"/>
      <c r="V32" s="102"/>
      <c r="W32" s="17"/>
    </row>
    <row r="33" spans="1:23" s="88" customFormat="1">
      <c r="A33" s="102" t="s">
        <v>35</v>
      </c>
      <c r="B33" s="92" t="s">
        <v>36</v>
      </c>
      <c r="C33" s="10"/>
      <c r="D33" s="166">
        <v>415096951</v>
      </c>
      <c r="E33" s="172"/>
      <c r="F33" s="166">
        <v>458204032</v>
      </c>
      <c r="G33" s="31"/>
      <c r="H33" s="166">
        <v>15882829</v>
      </c>
      <c r="I33" s="172"/>
      <c r="J33" s="166">
        <v>26912589</v>
      </c>
      <c r="K33" s="18"/>
      <c r="L33" s="17"/>
      <c r="N33" s="18"/>
      <c r="O33" s="102"/>
      <c r="P33" s="102"/>
      <c r="Q33" s="102"/>
      <c r="R33" s="102"/>
      <c r="S33" s="126"/>
      <c r="T33" s="102"/>
      <c r="U33" s="102"/>
      <c r="V33" s="102"/>
      <c r="W33" s="17"/>
    </row>
    <row r="34" spans="1:23" s="88" customFormat="1" ht="22.2">
      <c r="A34" s="131" t="s">
        <v>37</v>
      </c>
      <c r="B34" s="92"/>
      <c r="C34" s="6"/>
      <c r="D34" s="67">
        <f>SUM(D28:D33)</f>
        <v>3083360731</v>
      </c>
      <c r="E34" s="65"/>
      <c r="F34" s="67">
        <f>SUM(F28:F33)</f>
        <v>2866349045</v>
      </c>
      <c r="G34" s="66"/>
      <c r="H34" s="67">
        <f>SUM(H28:H33)</f>
        <v>2073294044</v>
      </c>
      <c r="I34" s="65"/>
      <c r="J34" s="67">
        <f>SUM(J28:J33)</f>
        <v>820065106</v>
      </c>
      <c r="K34" s="18"/>
      <c r="L34" s="17"/>
      <c r="N34" s="18"/>
      <c r="O34" s="102"/>
      <c r="P34" s="102"/>
      <c r="Q34" s="102"/>
      <c r="R34" s="102"/>
      <c r="S34" s="126"/>
      <c r="T34" s="102"/>
      <c r="U34" s="102"/>
      <c r="V34" s="102"/>
      <c r="W34" s="17"/>
    </row>
    <row r="35" spans="1:23" s="88" customFormat="1">
      <c r="A35" s="102"/>
      <c r="B35" s="92"/>
      <c r="C35" s="158"/>
      <c r="D35" s="159">
        <f>D45-D23</f>
        <v>0</v>
      </c>
      <c r="E35" s="158"/>
      <c r="F35" s="159" t="s">
        <v>38</v>
      </c>
      <c r="G35" s="158"/>
      <c r="H35" s="159">
        <f>H45-H23</f>
        <v>0</v>
      </c>
      <c r="I35" s="18"/>
      <c r="J35" s="159">
        <f>J45-J23</f>
        <v>0</v>
      </c>
      <c r="K35" s="18"/>
      <c r="L35" s="17"/>
      <c r="N35" s="18"/>
      <c r="O35" s="102"/>
      <c r="P35" s="102"/>
      <c r="Q35" s="102"/>
      <c r="R35" s="102"/>
      <c r="S35" s="126"/>
      <c r="T35" s="102"/>
      <c r="U35" s="102"/>
      <c r="V35" s="102"/>
      <c r="W35" s="17"/>
    </row>
    <row r="36" spans="1:23" s="88" customFormat="1" ht="22.2">
      <c r="A36" s="150" t="s">
        <v>39</v>
      </c>
      <c r="B36" s="92"/>
      <c r="C36" s="8"/>
      <c r="D36" s="3"/>
      <c r="E36" s="89"/>
      <c r="F36" s="3"/>
      <c r="G36" s="8"/>
      <c r="H36" s="3"/>
      <c r="I36" s="18"/>
      <c r="J36" s="3"/>
      <c r="K36" s="18"/>
      <c r="L36" s="17"/>
      <c r="N36" s="18"/>
      <c r="O36" s="102"/>
      <c r="P36" s="102"/>
      <c r="Q36" s="102"/>
      <c r="R36" s="102"/>
      <c r="S36" s="126"/>
      <c r="T36" s="102"/>
      <c r="U36" s="102"/>
      <c r="V36" s="102"/>
      <c r="W36" s="17"/>
    </row>
    <row r="37" spans="1:23" s="88" customFormat="1">
      <c r="A37" s="102" t="s">
        <v>40</v>
      </c>
      <c r="B37" s="92">
        <v>11</v>
      </c>
      <c r="C37" s="5"/>
      <c r="D37" s="4"/>
      <c r="E37" s="89"/>
      <c r="F37" s="4"/>
      <c r="G37" s="5"/>
      <c r="H37" s="4"/>
      <c r="I37" s="18"/>
      <c r="J37" s="4"/>
      <c r="K37" s="18"/>
      <c r="L37" s="17"/>
      <c r="N37" s="18"/>
      <c r="O37" s="102"/>
      <c r="P37" s="102"/>
      <c r="Q37" s="102"/>
      <c r="R37" s="102"/>
      <c r="S37" s="126"/>
      <c r="T37" s="102"/>
      <c r="U37" s="102"/>
      <c r="V37" s="102"/>
      <c r="W37" s="17"/>
    </row>
    <row r="38" spans="1:23" s="88" customFormat="1">
      <c r="A38" s="102" t="s">
        <v>41</v>
      </c>
      <c r="B38" s="92"/>
      <c r="C38" s="5"/>
      <c r="D38" s="4"/>
      <c r="E38" s="89"/>
      <c r="F38" s="4"/>
      <c r="G38" s="5"/>
      <c r="H38" s="4"/>
      <c r="I38" s="18"/>
      <c r="J38" s="4"/>
      <c r="K38" s="18"/>
      <c r="L38" s="17"/>
      <c r="N38" s="18"/>
      <c r="O38" s="102"/>
      <c r="P38" s="102"/>
      <c r="Q38" s="102"/>
      <c r="R38" s="102"/>
      <c r="S38" s="126"/>
      <c r="T38" s="102"/>
      <c r="U38" s="102"/>
      <c r="V38" s="102"/>
      <c r="W38" s="17"/>
    </row>
    <row r="39" spans="1:23" s="88" customFormat="1" ht="22.2" thickBot="1">
      <c r="A39" s="102" t="s">
        <v>42</v>
      </c>
      <c r="B39" s="92"/>
      <c r="C39" s="5"/>
      <c r="D39" s="168">
        <v>4627703810</v>
      </c>
      <c r="E39" s="174"/>
      <c r="F39" s="168">
        <v>4627703810</v>
      </c>
      <c r="G39" s="73"/>
      <c r="H39" s="168">
        <v>4627703810</v>
      </c>
      <c r="I39" s="174"/>
      <c r="J39" s="168">
        <v>4627703810</v>
      </c>
      <c r="K39" s="18"/>
      <c r="L39" s="17"/>
      <c r="N39" s="18"/>
      <c r="O39" s="102"/>
      <c r="P39" s="102"/>
      <c r="Q39" s="102"/>
      <c r="R39" s="102"/>
      <c r="S39" s="126"/>
      <c r="T39" s="102"/>
      <c r="U39" s="102"/>
      <c r="V39" s="102"/>
      <c r="W39" s="17"/>
    </row>
    <row r="40" spans="1:23" s="88" customFormat="1" ht="22.2" thickTop="1">
      <c r="A40" s="102" t="s">
        <v>43</v>
      </c>
      <c r="C40" s="5"/>
      <c r="D40" s="12"/>
      <c r="E40" s="174"/>
      <c r="F40" s="12"/>
      <c r="G40" s="73"/>
      <c r="H40" s="12"/>
      <c r="I40" s="174"/>
      <c r="J40" s="12"/>
      <c r="K40" s="18"/>
      <c r="L40" s="17"/>
      <c r="N40" s="18"/>
      <c r="O40" s="102"/>
      <c r="P40" s="18"/>
      <c r="Q40" s="18"/>
      <c r="R40" s="18"/>
      <c r="S40" s="19"/>
      <c r="T40" s="18"/>
      <c r="U40" s="18"/>
      <c r="V40" s="102"/>
      <c r="W40" s="17"/>
    </row>
    <row r="41" spans="1:23" s="88" customFormat="1">
      <c r="A41" s="102" t="s">
        <v>44</v>
      </c>
      <c r="C41" s="5"/>
      <c r="D41" s="12">
        <v>3470783810</v>
      </c>
      <c r="E41" s="175"/>
      <c r="F41" s="12">
        <v>3470783810</v>
      </c>
      <c r="G41" s="73"/>
      <c r="H41" s="12">
        <v>3470783810</v>
      </c>
      <c r="I41" s="175"/>
      <c r="J41" s="12">
        <v>3470783810</v>
      </c>
      <c r="K41" s="18"/>
      <c r="L41" s="17"/>
      <c r="N41" s="18"/>
      <c r="O41" s="102"/>
      <c r="P41" s="18"/>
      <c r="Q41" s="18"/>
      <c r="R41" s="18"/>
      <c r="S41" s="19"/>
      <c r="T41" s="18"/>
      <c r="U41" s="18"/>
      <c r="V41" s="102"/>
      <c r="W41" s="17"/>
    </row>
    <row r="42" spans="1:23" s="161" customFormat="1">
      <c r="A42" s="111" t="s">
        <v>45</v>
      </c>
      <c r="B42" s="160"/>
      <c r="C42" s="13"/>
      <c r="D42" s="12">
        <v>-176365136</v>
      </c>
      <c r="E42" s="175"/>
      <c r="F42" s="12">
        <v>-176365136</v>
      </c>
      <c r="G42" s="73"/>
      <c r="H42" s="177">
        <v>0</v>
      </c>
      <c r="I42" s="175"/>
      <c r="J42" s="177">
        <v>0</v>
      </c>
      <c r="K42" s="20"/>
      <c r="L42" s="21"/>
      <c r="N42" s="20"/>
      <c r="O42" s="162"/>
      <c r="P42" s="20"/>
      <c r="Q42" s="20"/>
      <c r="R42" s="20"/>
      <c r="S42" s="22"/>
      <c r="T42" s="20"/>
      <c r="U42" s="20"/>
      <c r="V42" s="162"/>
      <c r="W42" s="21"/>
    </row>
    <row r="43" spans="1:23" s="88" customFormat="1">
      <c r="A43" s="163" t="s">
        <v>46</v>
      </c>
      <c r="B43" s="92"/>
      <c r="C43" s="11"/>
      <c r="D43" s="39">
        <v>458897529</v>
      </c>
      <c r="E43" s="175"/>
      <c r="F43" s="39">
        <v>393621590</v>
      </c>
      <c r="G43" s="73"/>
      <c r="H43" s="39">
        <v>-87123301</v>
      </c>
      <c r="I43" s="175"/>
      <c r="J43" s="39">
        <v>-63088228</v>
      </c>
      <c r="K43" s="18"/>
      <c r="L43" s="17"/>
      <c r="N43" s="18"/>
      <c r="O43" s="102"/>
      <c r="P43" s="18"/>
      <c r="Q43" s="18"/>
      <c r="R43" s="18"/>
      <c r="S43" s="19"/>
      <c r="T43" s="18"/>
      <c r="U43" s="18"/>
      <c r="V43" s="102"/>
      <c r="W43" s="17"/>
    </row>
    <row r="44" spans="1:23" ht="22.2">
      <c r="A44" s="131" t="s">
        <v>47</v>
      </c>
      <c r="C44" s="6"/>
      <c r="D44" s="14">
        <f>SUM(D41:D43)</f>
        <v>3753316203</v>
      </c>
      <c r="F44" s="14">
        <f>SUM(F41:F43)</f>
        <v>3688040264</v>
      </c>
      <c r="G44" s="6"/>
      <c r="H44" s="14">
        <f>SUM(H41:H43)</f>
        <v>3383660509</v>
      </c>
      <c r="I44" s="18"/>
      <c r="J44" s="14">
        <f>SUM(J41:J43)</f>
        <v>3407695582</v>
      </c>
      <c r="K44" s="18"/>
      <c r="M44" s="88"/>
      <c r="N44" s="18"/>
    </row>
    <row r="45" spans="1:23" ht="22.8" thickBot="1">
      <c r="A45" s="131" t="s">
        <v>48</v>
      </c>
      <c r="B45" s="135"/>
      <c r="C45" s="15"/>
      <c r="D45" s="146">
        <f>D34+D44</f>
        <v>6836676934</v>
      </c>
      <c r="E45" s="95"/>
      <c r="F45" s="146">
        <f>F34+F44</f>
        <v>6554389309</v>
      </c>
      <c r="G45" s="15"/>
      <c r="H45" s="146">
        <f>H34+H44</f>
        <v>5456954553</v>
      </c>
      <c r="I45" s="23"/>
      <c r="J45" s="146">
        <f>J34+J44</f>
        <v>4227760688</v>
      </c>
      <c r="K45" s="23"/>
      <c r="L45" s="23"/>
      <c r="M45" s="23"/>
      <c r="N45" s="23"/>
      <c r="O45" s="17"/>
      <c r="Q45" s="24"/>
      <c r="R45" s="24"/>
      <c r="S45" s="25"/>
      <c r="T45" s="24"/>
      <c r="U45" s="24"/>
    </row>
    <row r="46" spans="1:23" ht="22.8" thickTop="1">
      <c r="A46" s="131"/>
      <c r="B46" s="135"/>
      <c r="K46" s="23"/>
      <c r="L46" s="23"/>
      <c r="M46" s="23"/>
      <c r="N46" s="23"/>
      <c r="O46" s="17"/>
      <c r="Q46" s="24"/>
      <c r="R46" s="24"/>
      <c r="S46" s="25"/>
      <c r="T46" s="24"/>
      <c r="U46" s="24"/>
    </row>
    <row r="47" spans="1:23" ht="22.2">
      <c r="A47" s="131"/>
      <c r="B47" s="135"/>
      <c r="C47" s="15"/>
      <c r="D47" s="16"/>
      <c r="E47" s="95"/>
      <c r="F47" s="16"/>
      <c r="G47" s="15"/>
      <c r="H47" s="16"/>
      <c r="I47" s="23"/>
      <c r="J47" s="23"/>
      <c r="K47" s="23"/>
      <c r="L47" s="23"/>
      <c r="M47" s="23"/>
      <c r="N47" s="23"/>
      <c r="O47" s="17"/>
      <c r="Q47" s="24"/>
      <c r="R47" s="24"/>
      <c r="S47" s="25"/>
      <c r="T47" s="24"/>
      <c r="U47" s="24"/>
    </row>
    <row r="48" spans="1:23" ht="22.2">
      <c r="A48" s="131"/>
      <c r="B48" s="135"/>
      <c r="C48" s="15"/>
      <c r="K48" s="23"/>
      <c r="L48" s="23"/>
      <c r="M48" s="23"/>
      <c r="N48" s="23"/>
      <c r="O48" s="17"/>
      <c r="Q48" s="24"/>
      <c r="R48" s="24"/>
      <c r="S48" s="25"/>
      <c r="T48" s="24"/>
      <c r="U48" s="24"/>
    </row>
    <row r="49" spans="1:21" ht="22.2">
      <c r="A49" s="131"/>
      <c r="B49" s="135"/>
      <c r="C49" s="15"/>
      <c r="D49" s="164">
        <f>D45-D23</f>
        <v>0</v>
      </c>
      <c r="F49" s="164">
        <f>F45-F23</f>
        <v>0</v>
      </c>
      <c r="H49" s="164">
        <f>H45-H23</f>
        <v>0</v>
      </c>
      <c r="I49" s="23"/>
      <c r="J49" s="164">
        <f>J45-J23</f>
        <v>0</v>
      </c>
      <c r="K49" s="23"/>
      <c r="L49" s="23"/>
      <c r="M49" s="23"/>
      <c r="N49" s="23"/>
      <c r="O49" s="17"/>
      <c r="Q49" s="24"/>
      <c r="R49" s="24"/>
      <c r="S49" s="25"/>
      <c r="T49" s="24"/>
      <c r="U49" s="24"/>
    </row>
    <row r="50" spans="1:21" ht="22.2">
      <c r="A50" s="131"/>
      <c r="B50" s="135"/>
      <c r="C50" s="15"/>
      <c r="D50" s="16"/>
      <c r="E50" s="95"/>
      <c r="F50" s="16"/>
      <c r="G50" s="15"/>
      <c r="H50" s="16"/>
      <c r="I50" s="23"/>
      <c r="J50" s="23"/>
      <c r="K50" s="23"/>
      <c r="L50" s="23"/>
      <c r="M50" s="23"/>
      <c r="N50" s="23"/>
      <c r="O50" s="17"/>
      <c r="Q50" s="24"/>
      <c r="R50" s="24"/>
      <c r="S50" s="25"/>
      <c r="T50" s="24"/>
      <c r="U50" s="24"/>
    </row>
    <row r="51" spans="1:21" ht="22.2">
      <c r="A51" s="131"/>
      <c r="B51" s="135"/>
      <c r="C51" s="15"/>
      <c r="D51" s="16"/>
      <c r="E51" s="95"/>
      <c r="F51" s="16"/>
      <c r="G51" s="15"/>
      <c r="H51" s="16"/>
      <c r="I51" s="23"/>
      <c r="J51" s="23"/>
      <c r="K51" s="23"/>
      <c r="L51" s="23"/>
      <c r="M51" s="23"/>
      <c r="N51" s="23"/>
      <c r="O51" s="17"/>
      <c r="Q51" s="24"/>
      <c r="R51" s="24"/>
      <c r="S51" s="25"/>
      <c r="T51" s="24"/>
      <c r="U51" s="24"/>
    </row>
    <row r="52" spans="1:21">
      <c r="I52" s="18"/>
      <c r="J52" s="18"/>
      <c r="K52" s="18"/>
      <c r="M52" s="88"/>
      <c r="N52" s="18"/>
      <c r="O52" s="26"/>
      <c r="P52" s="27"/>
      <c r="Q52" s="27"/>
      <c r="R52" s="27"/>
      <c r="S52" s="28"/>
      <c r="T52" s="27"/>
      <c r="U52" s="27"/>
    </row>
    <row r="53" spans="1:21">
      <c r="I53" s="133"/>
      <c r="J53" s="133"/>
      <c r="K53" s="133"/>
      <c r="L53" s="29"/>
      <c r="M53" s="133"/>
      <c r="N53" s="133"/>
      <c r="O53" s="138"/>
    </row>
    <row r="54" spans="1:21">
      <c r="I54" s="133"/>
      <c r="J54" s="133"/>
      <c r="K54" s="133"/>
      <c r="L54" s="29"/>
      <c r="M54" s="133"/>
      <c r="N54" s="133"/>
      <c r="O54" s="138"/>
    </row>
    <row r="55" spans="1:21">
      <c r="I55" s="133"/>
      <c r="J55" s="133"/>
      <c r="K55" s="133"/>
      <c r="L55" s="29"/>
      <c r="M55" s="133"/>
      <c r="N55" s="133"/>
      <c r="O55" s="138"/>
    </row>
    <row r="56" spans="1:21">
      <c r="I56" s="138"/>
      <c r="J56" s="138"/>
      <c r="K56" s="138"/>
      <c r="L56" s="30"/>
      <c r="M56" s="138"/>
      <c r="N56" s="138"/>
      <c r="O56" s="138"/>
    </row>
    <row r="57" spans="1:21">
      <c r="I57" s="140"/>
      <c r="J57" s="140"/>
      <c r="K57" s="140"/>
      <c r="L57" s="31"/>
      <c r="M57" s="140"/>
      <c r="N57" s="140"/>
      <c r="O57" s="138"/>
    </row>
    <row r="58" spans="1:21">
      <c r="I58" s="140"/>
      <c r="J58" s="140"/>
      <c r="K58" s="140"/>
      <c r="L58" s="31"/>
      <c r="M58" s="140"/>
      <c r="N58" s="140"/>
      <c r="O58" s="138"/>
    </row>
    <row r="59" spans="1:21">
      <c r="I59" s="133"/>
      <c r="J59" s="133"/>
      <c r="K59" s="133"/>
      <c r="L59" s="29"/>
      <c r="M59" s="133"/>
      <c r="N59" s="133"/>
      <c r="O59" s="138"/>
    </row>
    <row r="60" spans="1:21">
      <c r="I60" s="140"/>
      <c r="J60" s="140"/>
      <c r="K60" s="140"/>
      <c r="L60" s="31"/>
      <c r="M60" s="140"/>
      <c r="N60" s="140"/>
      <c r="O60" s="138"/>
    </row>
    <row r="61" spans="1:21">
      <c r="I61" s="140"/>
      <c r="J61" s="140"/>
      <c r="K61" s="140"/>
      <c r="L61" s="31"/>
      <c r="M61" s="140"/>
      <c r="N61" s="140"/>
      <c r="O61" s="138"/>
    </row>
    <row r="62" spans="1:21">
      <c r="I62" s="140"/>
      <c r="J62" s="140"/>
      <c r="K62" s="140"/>
      <c r="L62" s="31"/>
      <c r="M62" s="140"/>
      <c r="N62" s="140"/>
      <c r="O62" s="138"/>
    </row>
    <row r="63" spans="1:21">
      <c r="I63" s="140"/>
      <c r="J63" s="140"/>
      <c r="K63" s="140"/>
      <c r="L63" s="31"/>
      <c r="M63" s="140"/>
      <c r="N63" s="140"/>
      <c r="O63" s="138"/>
    </row>
    <row r="64" spans="1:21">
      <c r="I64" s="140"/>
      <c r="J64" s="140"/>
      <c r="K64" s="140"/>
      <c r="L64" s="31"/>
      <c r="M64" s="140"/>
      <c r="N64" s="140"/>
      <c r="O64" s="138"/>
    </row>
    <row r="65" spans="9:15">
      <c r="I65" s="140"/>
      <c r="J65" s="140"/>
      <c r="K65" s="140"/>
      <c r="L65" s="31"/>
      <c r="M65" s="140"/>
      <c r="N65" s="140"/>
      <c r="O65" s="138"/>
    </row>
    <row r="66" spans="9:15">
      <c r="I66" s="140"/>
      <c r="J66" s="140"/>
      <c r="K66" s="140"/>
      <c r="L66" s="31"/>
      <c r="M66" s="140"/>
      <c r="N66" s="140"/>
      <c r="O66" s="138"/>
    </row>
    <row r="67" spans="9:15">
      <c r="I67" s="140"/>
      <c r="J67" s="140"/>
      <c r="K67" s="140"/>
      <c r="L67" s="31"/>
      <c r="M67" s="140"/>
      <c r="N67" s="140"/>
      <c r="O67" s="138"/>
    </row>
    <row r="68" spans="9:15">
      <c r="I68" s="133"/>
      <c r="J68" s="133"/>
      <c r="K68" s="133"/>
      <c r="L68" s="29"/>
      <c r="M68" s="133"/>
      <c r="N68" s="133"/>
      <c r="O68" s="138"/>
    </row>
    <row r="69" spans="9:15">
      <c r="I69" s="133"/>
      <c r="J69" s="133"/>
      <c r="K69" s="133"/>
      <c r="L69" s="29"/>
      <c r="M69" s="133"/>
      <c r="N69" s="133"/>
      <c r="O69" s="138"/>
    </row>
    <row r="70" spans="9:15">
      <c r="I70" s="133"/>
      <c r="J70" s="133"/>
      <c r="K70" s="133"/>
      <c r="L70" s="29"/>
      <c r="M70" s="133"/>
      <c r="N70" s="133"/>
      <c r="O70" s="138"/>
    </row>
    <row r="71" spans="9:15">
      <c r="I71" s="133"/>
      <c r="J71" s="133"/>
      <c r="K71" s="133"/>
      <c r="L71" s="29"/>
      <c r="M71" s="133"/>
      <c r="N71" s="133"/>
      <c r="O71" s="138"/>
    </row>
    <row r="72" spans="9:15">
      <c r="I72" s="133"/>
      <c r="J72" s="133"/>
      <c r="K72" s="133"/>
      <c r="L72" s="29"/>
      <c r="M72" s="133"/>
      <c r="N72" s="133"/>
      <c r="O72" s="138"/>
    </row>
    <row r="73" spans="9:15">
      <c r="I73" s="133"/>
      <c r="J73" s="133"/>
      <c r="K73" s="133"/>
      <c r="L73" s="29"/>
      <c r="M73" s="133"/>
      <c r="N73" s="133"/>
      <c r="O73" s="138"/>
    </row>
    <row r="74" spans="9:15" ht="22.2">
      <c r="I74" s="142"/>
      <c r="J74" s="142"/>
      <c r="K74" s="142"/>
      <c r="L74" s="32"/>
      <c r="M74" s="142"/>
      <c r="N74" s="142"/>
      <c r="O74" s="138"/>
    </row>
    <row r="75" spans="9:15">
      <c r="O75" s="138"/>
    </row>
    <row r="76" spans="9:15">
      <c r="O76" s="138"/>
    </row>
    <row r="77" spans="9:15">
      <c r="O77" s="138"/>
    </row>
    <row r="78" spans="9:15">
      <c r="O78" s="138"/>
    </row>
    <row r="79" spans="9:15">
      <c r="O79" s="138"/>
    </row>
    <row r="80" spans="9:15">
      <c r="O80" s="138"/>
    </row>
    <row r="81" spans="15:15">
      <c r="O81" s="138"/>
    </row>
    <row r="82" spans="15:15">
      <c r="O82" s="138"/>
    </row>
    <row r="83" spans="15:15">
      <c r="O83" s="138"/>
    </row>
    <row r="84" spans="15:15">
      <c r="O84" s="138"/>
    </row>
    <row r="85" spans="15:15">
      <c r="O85" s="138"/>
    </row>
    <row r="86" spans="15:15">
      <c r="O86" s="133"/>
    </row>
    <row r="87" spans="15:15">
      <c r="O87" s="133"/>
    </row>
    <row r="88" spans="15:15">
      <c r="O88" s="133"/>
    </row>
    <row r="89" spans="15:15">
      <c r="O89" s="133"/>
    </row>
    <row r="90" spans="15:15">
      <c r="O90" s="133"/>
    </row>
    <row r="91" spans="15:15">
      <c r="O91" s="133"/>
    </row>
    <row r="92" spans="15:15">
      <c r="O92" s="133"/>
    </row>
    <row r="93" spans="15:15">
      <c r="O93" s="133"/>
    </row>
    <row r="94" spans="15:15">
      <c r="O94" s="133"/>
    </row>
    <row r="95" spans="15:15">
      <c r="O95" s="133"/>
    </row>
    <row r="96" spans="15:15">
      <c r="O96" s="133"/>
    </row>
    <row r="97" spans="15:15">
      <c r="O97" s="133"/>
    </row>
    <row r="98" spans="15:15">
      <c r="O98" s="133"/>
    </row>
    <row r="99" spans="15:15">
      <c r="O99" s="133"/>
    </row>
    <row r="100" spans="15:15">
      <c r="O100" s="133"/>
    </row>
    <row r="101" spans="15:15">
      <c r="O101" s="133"/>
    </row>
    <row r="102" spans="15:15">
      <c r="O102" s="133"/>
    </row>
    <row r="103" spans="15:15">
      <c r="O103" s="133"/>
    </row>
    <row r="104" spans="15:15">
      <c r="O104" s="133"/>
    </row>
    <row r="105" spans="15:15">
      <c r="O105" s="133"/>
    </row>
    <row r="106" spans="15:15">
      <c r="O106" s="133"/>
    </row>
    <row r="107" spans="15:15">
      <c r="O107" s="133"/>
    </row>
    <row r="108" spans="15:15">
      <c r="O108" s="133"/>
    </row>
    <row r="109" spans="15:15">
      <c r="O109" s="133"/>
    </row>
    <row r="110" spans="15:15">
      <c r="O110" s="133"/>
    </row>
    <row r="111" spans="15:15">
      <c r="O111" s="133"/>
    </row>
    <row r="112" spans="15:15">
      <c r="O112" s="133"/>
    </row>
    <row r="113" spans="15:15">
      <c r="O113" s="133"/>
    </row>
    <row r="114" spans="15:15">
      <c r="O114" s="133"/>
    </row>
    <row r="115" spans="15:15">
      <c r="O115" s="133"/>
    </row>
    <row r="116" spans="15:15">
      <c r="O116" s="133"/>
    </row>
    <row r="117" spans="15:15">
      <c r="O117" s="133"/>
    </row>
    <row r="118" spans="15:15">
      <c r="O118" s="133"/>
    </row>
    <row r="119" spans="15:15">
      <c r="O119" s="133"/>
    </row>
    <row r="120" spans="15:15">
      <c r="O120" s="133"/>
    </row>
    <row r="121" spans="15:15">
      <c r="O121" s="133"/>
    </row>
    <row r="122" spans="15:15">
      <c r="O122" s="133"/>
    </row>
    <row r="123" spans="15:15">
      <c r="O123" s="133"/>
    </row>
    <row r="124" spans="15:15">
      <c r="O124" s="133"/>
    </row>
    <row r="125" spans="15:15">
      <c r="O125" s="133"/>
    </row>
    <row r="126" spans="15:15">
      <c r="O126" s="133"/>
    </row>
    <row r="127" spans="15:15">
      <c r="O127" s="133"/>
    </row>
    <row r="128" spans="15:15">
      <c r="O128" s="133"/>
    </row>
    <row r="129" spans="15:15">
      <c r="O129" s="133"/>
    </row>
    <row r="130" spans="15:15">
      <c r="O130" s="133"/>
    </row>
    <row r="131" spans="15:15">
      <c r="O131" s="133"/>
    </row>
    <row r="132" spans="15:15">
      <c r="O132" s="133"/>
    </row>
    <row r="133" spans="15:15">
      <c r="O133" s="133"/>
    </row>
    <row r="134" spans="15:15">
      <c r="O134" s="133"/>
    </row>
    <row r="135" spans="15:15">
      <c r="O135" s="133"/>
    </row>
    <row r="136" spans="15:15">
      <c r="O136" s="133"/>
    </row>
    <row r="137" spans="15:15">
      <c r="O137" s="133"/>
    </row>
    <row r="138" spans="15:15">
      <c r="O138" s="133"/>
    </row>
    <row r="139" spans="15:15">
      <c r="O139" s="133"/>
    </row>
    <row r="140" spans="15:15">
      <c r="O140" s="133"/>
    </row>
    <row r="141" spans="15:15">
      <c r="O141" s="133"/>
    </row>
    <row r="142" spans="15:15">
      <c r="O142" s="133"/>
    </row>
    <row r="143" spans="15:15">
      <c r="O143" s="133"/>
    </row>
    <row r="144" spans="15:15">
      <c r="O144" s="133"/>
    </row>
    <row r="145" spans="15:15">
      <c r="O145" s="133"/>
    </row>
    <row r="146" spans="15:15">
      <c r="O146" s="133"/>
    </row>
  </sheetData>
  <mergeCells count="3">
    <mergeCell ref="D4:F4"/>
    <mergeCell ref="H4:J4"/>
    <mergeCell ref="C8:J8"/>
  </mergeCells>
  <pageMargins left="0.8" right="0.5" top="0.48" bottom="0.5" header="0.5" footer="0.5"/>
  <pageSetup paperSize="9" scale="72" firstPageNumber="3" orientation="portrait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  <ignoredErrors>
    <ignoredError sqref="E44 G44 I44" formulaRange="1"/>
    <ignoredError sqref="E6 G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9242A-5083-4CBF-B796-D94B17732BD7}">
  <sheetPr>
    <tabColor theme="9" tint="0.79998168889431442"/>
    <pageSetUpPr fitToPage="1"/>
  </sheetPr>
  <dimension ref="A1:W142"/>
  <sheetViews>
    <sheetView showGridLines="0" view="pageBreakPreview" topLeftCell="A26" zoomScaleNormal="85" zoomScaleSheetLayoutView="100" workbookViewId="0">
      <selection activeCell="A31" sqref="A31"/>
    </sheetView>
  </sheetViews>
  <sheetFormatPr defaultColWidth="9.44140625" defaultRowHeight="21.6"/>
  <cols>
    <col min="1" max="1" width="42" style="102" customWidth="1"/>
    <col min="2" max="2" width="9.44140625" style="92" bestFit="1" customWidth="1"/>
    <col min="3" max="3" width="1" style="89" customWidth="1"/>
    <col min="4" max="4" width="16.5546875" style="130" customWidth="1"/>
    <col min="5" max="5" width="1" style="89" customWidth="1"/>
    <col min="6" max="6" width="16.5546875" style="3" customWidth="1"/>
    <col min="7" max="7" width="1" style="89" customWidth="1"/>
    <col min="8" max="8" width="16.44140625" style="3" customWidth="1"/>
    <col min="9" max="9" width="0.5546875" style="102" customWidth="1"/>
    <col min="10" max="10" width="14.44140625" style="102" customWidth="1"/>
    <col min="11" max="11" width="10.44140625" style="102" customWidth="1"/>
    <col min="12" max="12" width="11.5546875" style="17" bestFit="1" customWidth="1"/>
    <col min="13" max="13" width="10.5546875" style="102" bestFit="1" customWidth="1"/>
    <col min="14" max="14" width="11.5546875" style="102" bestFit="1" customWidth="1"/>
    <col min="15" max="15" width="9.5546875" style="102" bestFit="1" customWidth="1"/>
    <col min="16" max="16" width="7" style="102" customWidth="1"/>
    <col min="17" max="18" width="16" style="102" customWidth="1"/>
    <col min="19" max="19" width="16" style="126" customWidth="1"/>
    <col min="20" max="22" width="16" style="102" customWidth="1"/>
    <col min="23" max="23" width="17.5546875" style="17" customWidth="1"/>
    <col min="24" max="16384" width="9.44140625" style="102"/>
  </cols>
  <sheetData>
    <row r="1" spans="1:23" ht="23.4">
      <c r="A1" s="83" t="str">
        <f>'BS 3'!A1</f>
        <v>บริษัท อัลฟาแคปปิตอล พาร์ทเนอร์ส กรุ๊ป จำกัด (มหาชน) และบริษัทย่อย</v>
      </c>
      <c r="B1" s="123"/>
      <c r="C1" s="124"/>
      <c r="D1" s="125"/>
      <c r="E1" s="124"/>
      <c r="F1" s="2"/>
      <c r="G1" s="9"/>
      <c r="H1" s="2"/>
      <c r="I1" s="18"/>
      <c r="J1" s="18"/>
      <c r="K1" s="18"/>
      <c r="M1" s="88"/>
      <c r="N1" s="18"/>
    </row>
    <row r="2" spans="1:23" ht="23.4">
      <c r="A2" s="127" t="s">
        <v>49</v>
      </c>
      <c r="B2" s="123"/>
      <c r="C2" s="124"/>
      <c r="D2" s="125"/>
      <c r="E2" s="124"/>
      <c r="F2" s="2"/>
      <c r="G2" s="9"/>
      <c r="H2" s="2"/>
      <c r="I2" s="18"/>
      <c r="J2" s="18"/>
      <c r="K2" s="18"/>
      <c r="M2" s="88"/>
      <c r="N2" s="18"/>
    </row>
    <row r="3" spans="1:23" ht="22.2">
      <c r="A3" s="123"/>
      <c r="B3" s="123"/>
      <c r="C3" s="124"/>
      <c r="D3" s="125"/>
      <c r="E3" s="124"/>
      <c r="F3" s="2"/>
      <c r="G3" s="9"/>
      <c r="H3" s="2"/>
      <c r="I3" s="18"/>
      <c r="J3" s="18"/>
      <c r="K3" s="18"/>
      <c r="M3" s="88"/>
      <c r="N3" s="18"/>
    </row>
    <row r="4" spans="1:23" ht="22.2">
      <c r="A4" s="123"/>
      <c r="B4" s="123"/>
      <c r="C4" s="102"/>
      <c r="D4" s="102"/>
      <c r="E4" s="102"/>
      <c r="F4" s="102"/>
      <c r="H4" s="179"/>
      <c r="I4" s="179"/>
      <c r="J4" s="179"/>
      <c r="K4" s="18"/>
      <c r="M4" s="88"/>
      <c r="N4" s="18"/>
    </row>
    <row r="5" spans="1:23" ht="22.2">
      <c r="A5" s="123"/>
      <c r="B5" s="123"/>
      <c r="C5" s="128"/>
      <c r="D5" s="178" t="s">
        <v>2</v>
      </c>
      <c r="E5" s="178"/>
      <c r="F5" s="178"/>
      <c r="H5" s="179" t="s">
        <v>3</v>
      </c>
      <c r="I5" s="179"/>
      <c r="J5" s="179"/>
      <c r="K5" s="18"/>
      <c r="M5" s="88"/>
      <c r="N5" s="18"/>
    </row>
    <row r="6" spans="1:23" ht="22.2">
      <c r="A6" s="123"/>
      <c r="B6" s="123"/>
      <c r="C6" s="128"/>
      <c r="D6" s="181" t="s">
        <v>50</v>
      </c>
      <c r="E6" s="181"/>
      <c r="F6" s="181"/>
      <c r="H6" s="181" t="s">
        <v>50</v>
      </c>
      <c r="I6" s="181"/>
      <c r="J6" s="181"/>
      <c r="K6" s="18"/>
      <c r="M6" s="88"/>
      <c r="N6" s="18"/>
    </row>
    <row r="7" spans="1:23" ht="22.2">
      <c r="A7" s="123"/>
      <c r="B7" s="123"/>
      <c r="C7" s="128"/>
      <c r="D7" s="182" t="s">
        <v>51</v>
      </c>
      <c r="E7" s="182"/>
      <c r="F7" s="182"/>
      <c r="H7" s="182" t="s">
        <v>51</v>
      </c>
      <c r="I7" s="182"/>
      <c r="J7" s="182"/>
      <c r="K7" s="18"/>
      <c r="M7" s="88"/>
      <c r="N7" s="18"/>
    </row>
    <row r="8" spans="1:23">
      <c r="B8" s="92" t="s">
        <v>6</v>
      </c>
      <c r="C8" s="94"/>
      <c r="D8" s="62" t="s">
        <v>7</v>
      </c>
      <c r="E8" s="93"/>
      <c r="F8" s="62" t="s">
        <v>52</v>
      </c>
      <c r="G8" s="94"/>
      <c r="H8" s="62" t="s">
        <v>7</v>
      </c>
      <c r="I8" s="93"/>
      <c r="J8" s="62" t="s">
        <v>52</v>
      </c>
      <c r="K8" s="18"/>
      <c r="M8" s="88"/>
      <c r="N8" s="18"/>
    </row>
    <row r="9" spans="1:23">
      <c r="C9" s="180" t="s">
        <v>9</v>
      </c>
      <c r="D9" s="180"/>
      <c r="E9" s="180"/>
      <c r="F9" s="180"/>
      <c r="G9" s="180"/>
      <c r="H9" s="180"/>
      <c r="I9" s="180"/>
      <c r="J9" s="180"/>
      <c r="K9" s="18"/>
      <c r="M9" s="88"/>
      <c r="N9" s="18"/>
      <c r="O9" s="26"/>
      <c r="P9" s="23"/>
      <c r="Q9" s="23"/>
      <c r="R9" s="23"/>
      <c r="S9" s="3"/>
      <c r="T9" s="23"/>
      <c r="U9" s="23"/>
    </row>
    <row r="10" spans="1:23">
      <c r="A10" s="102" t="s">
        <v>53</v>
      </c>
      <c r="B10" s="129">
        <v>14</v>
      </c>
      <c r="C10" s="61"/>
      <c r="D10" s="3">
        <v>112297113</v>
      </c>
      <c r="E10" s="69"/>
      <c r="F10" s="3">
        <v>98772675</v>
      </c>
      <c r="G10" s="130"/>
      <c r="H10" s="3">
        <v>40328434</v>
      </c>
      <c r="I10" s="3"/>
      <c r="J10" s="3">
        <v>18580290</v>
      </c>
      <c r="K10" s="18"/>
      <c r="M10" s="88"/>
      <c r="N10" s="18"/>
      <c r="O10" s="26"/>
      <c r="P10" s="23"/>
      <c r="Q10" s="18"/>
      <c r="R10" s="23"/>
      <c r="S10" s="3"/>
      <c r="T10" s="23"/>
      <c r="U10" s="23"/>
      <c r="W10" s="33"/>
    </row>
    <row r="11" spans="1:23" s="88" customFormat="1">
      <c r="A11" s="102" t="s">
        <v>54</v>
      </c>
      <c r="B11" s="129">
        <v>15</v>
      </c>
      <c r="C11" s="61"/>
      <c r="D11" s="70">
        <v>50479662</v>
      </c>
      <c r="E11" s="69"/>
      <c r="F11" s="70">
        <v>33860924</v>
      </c>
      <c r="G11" s="130"/>
      <c r="H11" s="70">
        <v>39722167</v>
      </c>
      <c r="I11" s="71"/>
      <c r="J11" s="70">
        <v>17455961</v>
      </c>
      <c r="K11" s="18"/>
      <c r="L11" s="17"/>
      <c r="N11" s="18"/>
      <c r="O11" s="26"/>
      <c r="P11" s="23"/>
      <c r="Q11" s="18"/>
      <c r="R11" s="23"/>
      <c r="S11" s="3"/>
      <c r="T11" s="23"/>
      <c r="U11" s="23"/>
      <c r="V11" s="102"/>
      <c r="W11" s="17"/>
    </row>
    <row r="12" spans="1:23" s="88" customFormat="1" ht="22.2">
      <c r="A12" s="131" t="s">
        <v>55</v>
      </c>
      <c r="B12" s="102"/>
      <c r="C12" s="34"/>
      <c r="D12" s="7">
        <f>D10-D11</f>
        <v>61817451</v>
      </c>
      <c r="E12" s="89"/>
      <c r="F12" s="7">
        <f>F10-F11</f>
        <v>64911751</v>
      </c>
      <c r="G12" s="34"/>
      <c r="H12" s="7">
        <f>H10-H11</f>
        <v>606267</v>
      </c>
      <c r="I12" s="18"/>
      <c r="J12" s="7">
        <f>J10-J11</f>
        <v>1124329</v>
      </c>
      <c r="K12" s="18"/>
      <c r="L12" s="17"/>
      <c r="N12" s="18"/>
      <c r="O12" s="26"/>
      <c r="P12" s="23"/>
      <c r="Q12" s="18"/>
      <c r="R12" s="23"/>
      <c r="S12" s="3"/>
      <c r="T12" s="23"/>
      <c r="U12" s="23"/>
      <c r="V12" s="102"/>
      <c r="W12" s="17"/>
    </row>
    <row r="13" spans="1:23" s="88" customFormat="1">
      <c r="A13" s="102" t="s">
        <v>56</v>
      </c>
      <c r="B13" s="129"/>
      <c r="C13" s="61"/>
      <c r="D13" s="71">
        <v>10688899</v>
      </c>
      <c r="E13" s="69"/>
      <c r="F13" s="71">
        <v>38007620</v>
      </c>
      <c r="G13" s="130"/>
      <c r="H13" s="71">
        <v>0</v>
      </c>
      <c r="I13" s="71"/>
      <c r="J13" s="71">
        <v>0</v>
      </c>
      <c r="K13" s="18"/>
      <c r="L13" s="17"/>
      <c r="N13" s="18"/>
      <c r="O13" s="26"/>
      <c r="P13" s="23"/>
      <c r="Q13" s="18"/>
      <c r="R13" s="23"/>
      <c r="S13" s="3"/>
      <c r="T13" s="23"/>
      <c r="U13" s="23"/>
      <c r="V13" s="102"/>
      <c r="W13" s="17"/>
    </row>
    <row r="14" spans="1:23" s="88" customFormat="1">
      <c r="A14" s="102" t="s">
        <v>57</v>
      </c>
      <c r="B14" s="102"/>
      <c r="C14" s="35"/>
      <c r="D14" s="72">
        <v>26229498</v>
      </c>
      <c r="E14" s="71"/>
      <c r="F14" s="72">
        <v>45252305</v>
      </c>
      <c r="G14" s="130"/>
      <c r="H14" s="72">
        <v>0</v>
      </c>
      <c r="I14" s="72"/>
      <c r="J14" s="72">
        <v>0</v>
      </c>
      <c r="K14" s="18"/>
      <c r="L14" s="169"/>
      <c r="M14" s="169"/>
      <c r="N14" s="169"/>
      <c r="O14" s="26"/>
      <c r="P14" s="23"/>
      <c r="Q14" s="18"/>
      <c r="R14" s="23"/>
      <c r="S14" s="3"/>
      <c r="T14" s="23"/>
      <c r="U14" s="23"/>
      <c r="V14" s="102"/>
      <c r="W14" s="17"/>
    </row>
    <row r="15" spans="1:23" s="88" customFormat="1">
      <c r="A15" s="102" t="s">
        <v>58</v>
      </c>
      <c r="B15" s="92"/>
      <c r="C15" s="35"/>
      <c r="D15" s="71">
        <v>0</v>
      </c>
      <c r="E15" s="69"/>
      <c r="F15" s="71">
        <v>0</v>
      </c>
      <c r="G15" s="130"/>
      <c r="H15" s="71">
        <v>4422103</v>
      </c>
      <c r="I15" s="71"/>
      <c r="J15" s="71">
        <v>4470928</v>
      </c>
      <c r="K15" s="18"/>
      <c r="L15" s="169"/>
      <c r="M15" s="169"/>
      <c r="N15" s="169"/>
      <c r="O15" s="26"/>
      <c r="P15" s="23"/>
      <c r="Q15" s="18"/>
      <c r="R15" s="23"/>
      <c r="S15" s="3"/>
      <c r="T15" s="23"/>
      <c r="U15" s="23"/>
      <c r="V15" s="102"/>
      <c r="W15" s="17"/>
    </row>
    <row r="16" spans="1:23" s="88" customFormat="1">
      <c r="A16" s="102" t="s">
        <v>59</v>
      </c>
      <c r="B16" s="129"/>
      <c r="C16" s="35"/>
      <c r="D16" s="72">
        <v>2862934</v>
      </c>
      <c r="E16" s="71"/>
      <c r="F16" s="72">
        <v>2463310</v>
      </c>
      <c r="G16" s="130"/>
      <c r="H16" s="72">
        <v>0</v>
      </c>
      <c r="I16" s="72"/>
      <c r="J16" s="72">
        <v>0</v>
      </c>
      <c r="K16" s="18"/>
      <c r="L16" s="169"/>
      <c r="M16" s="169"/>
      <c r="N16" s="169"/>
      <c r="O16" s="26"/>
      <c r="P16" s="23"/>
      <c r="Q16" s="18"/>
      <c r="R16" s="23"/>
      <c r="S16" s="3"/>
      <c r="T16" s="23"/>
      <c r="U16" s="23"/>
      <c r="V16" s="102"/>
      <c r="W16" s="17"/>
    </row>
    <row r="17" spans="1:23" ht="22.2">
      <c r="A17" s="131" t="s">
        <v>60</v>
      </c>
      <c r="C17" s="34"/>
      <c r="D17" s="36">
        <f>SUM(D12,D13:D16)</f>
        <v>101598782</v>
      </c>
      <c r="F17" s="36">
        <f>SUM(F12,F13:F16)</f>
        <v>150634986</v>
      </c>
      <c r="G17" s="34"/>
      <c r="H17" s="36">
        <f>SUM(H12,H13:H16)</f>
        <v>5028370</v>
      </c>
      <c r="I17" s="18"/>
      <c r="J17" s="36">
        <f>SUM(J12,J13:J16)</f>
        <v>5595257</v>
      </c>
      <c r="K17" s="18"/>
      <c r="L17" s="169"/>
      <c r="M17" s="169"/>
      <c r="N17" s="169"/>
      <c r="Q17" s="18"/>
    </row>
    <row r="18" spans="1:23" ht="22.2">
      <c r="A18" s="131"/>
      <c r="C18" s="34"/>
      <c r="D18" s="7"/>
      <c r="F18" s="7"/>
      <c r="G18" s="34"/>
      <c r="H18" s="7"/>
      <c r="I18" s="18"/>
      <c r="J18" s="7"/>
      <c r="K18" s="18"/>
      <c r="L18" s="169"/>
      <c r="M18" s="169"/>
      <c r="N18" s="169"/>
      <c r="Q18" s="18"/>
    </row>
    <row r="19" spans="1:23" ht="22.2">
      <c r="A19" s="132" t="s">
        <v>61</v>
      </c>
      <c r="C19" s="8"/>
      <c r="D19" s="3"/>
      <c r="G19" s="8"/>
      <c r="I19" s="18"/>
      <c r="J19" s="3"/>
      <c r="K19" s="18"/>
      <c r="L19" s="169"/>
      <c r="M19" s="169"/>
      <c r="N19" s="169"/>
      <c r="Q19" s="18"/>
    </row>
    <row r="20" spans="1:23" s="88" customFormat="1">
      <c r="A20" s="133" t="s">
        <v>62</v>
      </c>
      <c r="B20" s="129"/>
      <c r="C20" s="8"/>
      <c r="D20" s="4">
        <v>31416438</v>
      </c>
      <c r="E20" s="73"/>
      <c r="F20" s="4">
        <v>38035746</v>
      </c>
      <c r="G20" s="130"/>
      <c r="H20" s="4">
        <v>12962293</v>
      </c>
      <c r="I20" s="4"/>
      <c r="J20" s="4">
        <v>16940504</v>
      </c>
      <c r="K20" s="18"/>
      <c r="L20" s="170"/>
      <c r="M20" s="170"/>
      <c r="N20" s="170"/>
      <c r="O20" s="102"/>
      <c r="P20" s="18"/>
      <c r="Q20" s="18"/>
      <c r="R20" s="18"/>
      <c r="S20" s="19"/>
      <c r="T20" s="18"/>
      <c r="U20" s="18"/>
      <c r="V20" s="102"/>
      <c r="W20" s="17"/>
    </row>
    <row r="21" spans="1:23" s="88" customFormat="1">
      <c r="A21" s="133" t="s">
        <v>63</v>
      </c>
      <c r="B21" s="92"/>
      <c r="C21" s="8"/>
      <c r="D21" s="71">
        <v>4619229</v>
      </c>
      <c r="E21" s="73"/>
      <c r="F21" s="71">
        <v>7235052</v>
      </c>
      <c r="G21" s="130"/>
      <c r="H21" s="71">
        <v>256239</v>
      </c>
      <c r="I21" s="71"/>
      <c r="J21" s="71">
        <v>256239</v>
      </c>
      <c r="K21" s="18"/>
      <c r="L21" s="170"/>
      <c r="M21" s="170"/>
      <c r="N21" s="169"/>
      <c r="O21" s="102"/>
      <c r="P21" s="18"/>
      <c r="Q21" s="18"/>
      <c r="R21" s="18"/>
      <c r="S21" s="19"/>
      <c r="T21" s="18"/>
      <c r="U21" s="18"/>
      <c r="V21" s="102"/>
      <c r="W21" s="17"/>
    </row>
    <row r="22" spans="1:23" s="88" customFormat="1">
      <c r="A22" s="134" t="s">
        <v>64</v>
      </c>
      <c r="B22" s="102"/>
      <c r="C22" s="8"/>
      <c r="D22" s="71">
        <v>2108887</v>
      </c>
      <c r="E22" s="73"/>
      <c r="F22" s="71">
        <v>3774808</v>
      </c>
      <c r="G22" s="130"/>
      <c r="H22" s="71">
        <v>0</v>
      </c>
      <c r="I22" s="71"/>
      <c r="J22" s="71">
        <v>0</v>
      </c>
      <c r="K22" s="18"/>
      <c r="L22" s="170"/>
      <c r="M22" s="170"/>
      <c r="N22" s="169"/>
      <c r="O22" s="102"/>
      <c r="P22" s="18"/>
      <c r="Q22" s="18"/>
      <c r="R22" s="18"/>
      <c r="S22" s="19"/>
      <c r="T22" s="18"/>
      <c r="U22" s="18"/>
      <c r="V22" s="102"/>
      <c r="W22" s="17"/>
    </row>
    <row r="23" spans="1:23" s="88" customFormat="1">
      <c r="A23" s="134" t="s">
        <v>65</v>
      </c>
      <c r="B23" s="102"/>
      <c r="C23" s="8"/>
      <c r="D23" s="71">
        <v>17072770</v>
      </c>
      <c r="E23" s="73"/>
      <c r="F23" s="71">
        <v>23958304</v>
      </c>
      <c r="G23" s="130"/>
      <c r="H23" s="71">
        <v>1471437</v>
      </c>
      <c r="I23" s="71"/>
      <c r="J23" s="71">
        <v>3686562</v>
      </c>
      <c r="K23" s="18"/>
      <c r="L23" s="170"/>
      <c r="M23" s="170"/>
      <c r="N23" s="169"/>
      <c r="O23" s="102"/>
      <c r="P23" s="18"/>
      <c r="Q23" s="18"/>
      <c r="R23" s="18"/>
      <c r="S23" s="19"/>
      <c r="T23" s="18"/>
      <c r="U23" s="18"/>
      <c r="V23" s="102"/>
      <c r="W23" s="17"/>
    </row>
    <row r="24" spans="1:23" s="88" customFormat="1">
      <c r="A24" s="102" t="s">
        <v>66</v>
      </c>
      <c r="B24" s="102"/>
      <c r="C24" s="8"/>
      <c r="D24" s="71">
        <v>3217217</v>
      </c>
      <c r="E24" s="73"/>
      <c r="F24" s="71">
        <v>68278</v>
      </c>
      <c r="G24" s="130"/>
      <c r="H24" s="71">
        <v>0</v>
      </c>
      <c r="I24" s="71"/>
      <c r="J24" s="71">
        <v>0</v>
      </c>
      <c r="K24" s="18"/>
      <c r="L24" s="170"/>
      <c r="M24" s="170"/>
      <c r="N24" s="169"/>
      <c r="O24" s="102"/>
      <c r="P24" s="18"/>
      <c r="Q24" s="18"/>
      <c r="R24" s="18"/>
      <c r="S24" s="19"/>
      <c r="T24" s="18"/>
      <c r="U24" s="18"/>
      <c r="V24" s="102"/>
      <c r="W24" s="17"/>
    </row>
    <row r="25" spans="1:23">
      <c r="A25" s="133" t="s">
        <v>67</v>
      </c>
      <c r="C25" s="8"/>
      <c r="D25" s="70">
        <v>8755088</v>
      </c>
      <c r="E25" s="73"/>
      <c r="F25" s="70">
        <v>10963300</v>
      </c>
      <c r="G25" s="130"/>
      <c r="H25" s="70">
        <v>166759</v>
      </c>
      <c r="I25" s="71"/>
      <c r="J25" s="70">
        <v>649611</v>
      </c>
      <c r="K25" s="18"/>
      <c r="M25" s="88"/>
      <c r="N25" s="18"/>
      <c r="P25" s="18"/>
      <c r="Q25" s="18"/>
      <c r="R25" s="18"/>
      <c r="S25" s="19"/>
      <c r="T25" s="18"/>
      <c r="U25" s="18"/>
    </row>
    <row r="26" spans="1:23" ht="22.2">
      <c r="A26" s="131" t="s">
        <v>68</v>
      </c>
      <c r="B26" s="135"/>
      <c r="C26" s="6"/>
      <c r="D26" s="36">
        <f>SUM(D20:D25)</f>
        <v>67189629</v>
      </c>
      <c r="F26" s="36">
        <f>SUM(F20:F25)</f>
        <v>84035488</v>
      </c>
      <c r="G26" s="6"/>
      <c r="H26" s="36">
        <f>SUM(H20:H25)</f>
        <v>14856728</v>
      </c>
      <c r="I26" s="18"/>
      <c r="J26" s="36">
        <f>SUM(J20:J25)</f>
        <v>21532916</v>
      </c>
      <c r="K26" s="18"/>
      <c r="M26" s="88"/>
      <c r="N26" s="18"/>
      <c r="Q26" s="18"/>
    </row>
    <row r="27" spans="1:23">
      <c r="A27" s="102" t="s">
        <v>69</v>
      </c>
      <c r="B27" s="129">
        <v>16</v>
      </c>
      <c r="C27" s="88"/>
      <c r="D27" s="74">
        <v>19152665</v>
      </c>
      <c r="E27" s="136"/>
      <c r="F27" s="74">
        <v>9919451</v>
      </c>
      <c r="G27" s="130"/>
      <c r="H27" s="74">
        <v>-105969</v>
      </c>
      <c r="I27" s="23"/>
      <c r="J27" s="74">
        <v>36590</v>
      </c>
      <c r="K27" s="18"/>
      <c r="M27" s="88"/>
      <c r="N27" s="18"/>
      <c r="Q27" s="18"/>
    </row>
    <row r="28" spans="1:23" ht="22.2">
      <c r="A28" s="131" t="s">
        <v>70</v>
      </c>
      <c r="B28" s="135"/>
      <c r="C28" s="6"/>
      <c r="D28" s="7">
        <f>D17-SUM(D26:D27)</f>
        <v>15256488</v>
      </c>
      <c r="F28" s="7">
        <f>F17-SUM(F26:F27)</f>
        <v>56680047</v>
      </c>
      <c r="G28" s="6"/>
      <c r="H28" s="7">
        <f>H17-SUM(H26:H27)</f>
        <v>-9722389</v>
      </c>
      <c r="I28" s="18"/>
      <c r="J28" s="7">
        <f>J17-SUM(J26:J27)</f>
        <v>-15974249</v>
      </c>
      <c r="K28" s="18"/>
      <c r="M28" s="88"/>
      <c r="N28" s="18"/>
      <c r="Q28" s="18"/>
    </row>
    <row r="29" spans="1:23">
      <c r="A29" s="102" t="s">
        <v>71</v>
      </c>
      <c r="B29" s="129">
        <v>17</v>
      </c>
      <c r="C29" s="8"/>
      <c r="D29" s="71">
        <v>-9972132</v>
      </c>
      <c r="E29" s="73"/>
      <c r="F29" s="71">
        <v>16053478</v>
      </c>
      <c r="G29" s="130"/>
      <c r="H29" s="71">
        <v>-15713103</v>
      </c>
      <c r="I29" s="71"/>
      <c r="J29" s="71">
        <v>0</v>
      </c>
      <c r="K29" s="18"/>
      <c r="M29" s="88"/>
      <c r="N29" s="18"/>
      <c r="P29" s="18"/>
      <c r="Q29" s="18"/>
      <c r="R29" s="18"/>
      <c r="S29" s="19"/>
      <c r="T29" s="18"/>
      <c r="U29" s="18"/>
    </row>
    <row r="30" spans="1:23" ht="22.2">
      <c r="A30" s="137" t="s">
        <v>72</v>
      </c>
      <c r="B30" s="102"/>
      <c r="C30" s="37">
        <v>0</v>
      </c>
      <c r="D30" s="36">
        <f>D28-D29</f>
        <v>25228620</v>
      </c>
      <c r="F30" s="36">
        <f>F28-F29</f>
        <v>40626569</v>
      </c>
      <c r="G30" s="37">
        <v>0</v>
      </c>
      <c r="H30" s="36">
        <f>H28-H29</f>
        <v>5990714</v>
      </c>
      <c r="I30" s="18"/>
      <c r="J30" s="36">
        <f>J28-J29</f>
        <v>-15974249</v>
      </c>
      <c r="K30" s="18"/>
      <c r="M30" s="88"/>
      <c r="N30" s="18"/>
      <c r="O30" s="26"/>
    </row>
    <row r="31" spans="1:23">
      <c r="A31" s="133"/>
      <c r="B31" s="138"/>
      <c r="C31" s="139">
        <v>0</v>
      </c>
      <c r="D31" s="38"/>
      <c r="E31" s="139"/>
      <c r="F31" s="38"/>
      <c r="G31" s="139">
        <v>0</v>
      </c>
      <c r="H31" s="38"/>
      <c r="I31" s="140"/>
      <c r="J31" s="38"/>
      <c r="K31" s="140"/>
      <c r="L31" s="31"/>
      <c r="M31" s="88"/>
      <c r="N31" s="140"/>
      <c r="O31" s="138"/>
    </row>
    <row r="32" spans="1:23" ht="22.2">
      <c r="A32" s="142" t="s">
        <v>73</v>
      </c>
      <c r="B32" s="138"/>
      <c r="C32" s="141"/>
      <c r="D32" s="16"/>
      <c r="E32" s="139"/>
      <c r="F32" s="16"/>
      <c r="G32" s="141"/>
      <c r="H32" s="16"/>
      <c r="I32" s="140"/>
      <c r="J32" s="16"/>
      <c r="K32" s="140"/>
      <c r="L32" s="31"/>
      <c r="M32" s="88"/>
      <c r="N32" s="140"/>
      <c r="O32" s="138"/>
    </row>
    <row r="33" spans="1:15" ht="22.2">
      <c r="A33" s="143" t="s">
        <v>74</v>
      </c>
      <c r="C33" s="144"/>
      <c r="D33" s="14">
        <v>0</v>
      </c>
      <c r="F33" s="14">
        <v>0</v>
      </c>
      <c r="G33" s="144"/>
      <c r="H33" s="14">
        <v>0</v>
      </c>
      <c r="I33" s="140"/>
      <c r="J33" s="14">
        <v>0</v>
      </c>
      <c r="K33" s="140"/>
      <c r="L33" s="31"/>
      <c r="M33" s="88"/>
      <c r="N33" s="140"/>
      <c r="O33" s="138"/>
    </row>
    <row r="34" spans="1:15" ht="22.2">
      <c r="A34" s="143"/>
      <c r="C34" s="144"/>
      <c r="D34" s="16"/>
      <c r="F34" s="16"/>
      <c r="G34" s="144"/>
      <c r="H34" s="16"/>
      <c r="I34" s="140"/>
      <c r="J34" s="16"/>
      <c r="K34" s="140"/>
      <c r="L34" s="31"/>
      <c r="M34" s="88"/>
      <c r="N34" s="140"/>
      <c r="O34" s="138"/>
    </row>
    <row r="35" spans="1:15" ht="22.8" thickBot="1">
      <c r="A35" s="131" t="s">
        <v>75</v>
      </c>
      <c r="C35" s="145"/>
      <c r="D35" s="40">
        <f>D30+D33</f>
        <v>25228620</v>
      </c>
      <c r="F35" s="40">
        <f>F30+F33</f>
        <v>40626569</v>
      </c>
      <c r="G35" s="145"/>
      <c r="H35" s="40">
        <f>H30+H33</f>
        <v>5990714</v>
      </c>
      <c r="I35" s="140"/>
      <c r="J35" s="40">
        <f>J30+J33</f>
        <v>-15974249</v>
      </c>
      <c r="K35" s="140"/>
      <c r="L35" s="31"/>
      <c r="M35" s="88"/>
      <c r="N35" s="140"/>
      <c r="O35" s="138"/>
    </row>
    <row r="36" spans="1:15" ht="22.8" thickTop="1">
      <c r="A36" s="131"/>
      <c r="C36" s="145"/>
      <c r="D36" s="16"/>
      <c r="F36" s="16"/>
      <c r="G36" s="145"/>
      <c r="H36" s="16"/>
      <c r="I36" s="140"/>
      <c r="J36" s="16"/>
      <c r="K36" s="140"/>
      <c r="L36" s="31"/>
      <c r="M36" s="88"/>
      <c r="N36" s="140"/>
      <c r="O36" s="138"/>
    </row>
    <row r="37" spans="1:15" ht="22.2" hidden="1">
      <c r="A37" s="131" t="s">
        <v>76</v>
      </c>
      <c r="C37" s="145"/>
      <c r="D37" s="16"/>
      <c r="F37" s="16"/>
      <c r="G37" s="145"/>
      <c r="H37" s="16"/>
      <c r="I37" s="140"/>
      <c r="J37" s="16"/>
      <c r="K37" s="140"/>
      <c r="L37" s="31"/>
      <c r="M37" s="88"/>
      <c r="N37" s="140"/>
      <c r="O37" s="138"/>
    </row>
    <row r="38" spans="1:15" ht="22.2" hidden="1">
      <c r="A38" s="102" t="s">
        <v>77</v>
      </c>
      <c r="C38" s="145"/>
      <c r="D38" s="16"/>
      <c r="F38" s="16"/>
      <c r="G38" s="145"/>
      <c r="H38" s="16"/>
      <c r="I38" s="140"/>
      <c r="J38" s="16"/>
      <c r="K38" s="140"/>
      <c r="L38" s="31"/>
      <c r="M38" s="88"/>
      <c r="N38" s="140"/>
      <c r="O38" s="138"/>
    </row>
    <row r="39" spans="1:15" ht="22.2" hidden="1">
      <c r="A39" s="102" t="s">
        <v>78</v>
      </c>
      <c r="C39" s="145"/>
      <c r="D39" s="14"/>
      <c r="F39" s="14"/>
      <c r="G39" s="145"/>
      <c r="H39" s="14"/>
      <c r="I39" s="140"/>
      <c r="J39" s="14"/>
      <c r="K39" s="140"/>
      <c r="L39" s="31"/>
      <c r="M39" s="88"/>
      <c r="N39" s="140"/>
      <c r="O39" s="138"/>
    </row>
    <row r="40" spans="1:15" ht="22.8" hidden="1" thickBot="1">
      <c r="A40" s="131"/>
      <c r="C40" s="145"/>
      <c r="D40" s="146"/>
      <c r="F40" s="146"/>
      <c r="G40" s="145"/>
      <c r="H40" s="146"/>
      <c r="I40" s="140"/>
      <c r="J40" s="146"/>
      <c r="K40" s="140"/>
      <c r="L40" s="31"/>
      <c r="M40" s="88"/>
      <c r="N40" s="140"/>
      <c r="O40" s="138"/>
    </row>
    <row r="41" spans="1:15" ht="22.2" hidden="1">
      <c r="A41" s="131"/>
      <c r="C41" s="145"/>
      <c r="D41" s="16"/>
      <c r="F41" s="16"/>
      <c r="G41" s="145"/>
      <c r="H41" s="16"/>
      <c r="I41" s="140"/>
      <c r="J41" s="16"/>
      <c r="K41" s="140"/>
      <c r="L41" s="31"/>
      <c r="M41" s="88"/>
      <c r="N41" s="140"/>
      <c r="O41" s="138"/>
    </row>
    <row r="42" spans="1:15" ht="22.2" hidden="1">
      <c r="A42" s="131" t="s">
        <v>79</v>
      </c>
      <c r="C42" s="145"/>
      <c r="D42" s="16"/>
      <c r="F42" s="16"/>
      <c r="G42" s="145"/>
      <c r="H42" s="16"/>
      <c r="I42" s="140"/>
      <c r="J42" s="16"/>
      <c r="K42" s="140"/>
      <c r="L42" s="31"/>
      <c r="M42" s="88"/>
      <c r="N42" s="140"/>
      <c r="O42" s="138"/>
    </row>
    <row r="43" spans="1:15" ht="22.2" hidden="1">
      <c r="A43" s="102" t="s">
        <v>77</v>
      </c>
      <c r="C43" s="145"/>
      <c r="D43" s="16"/>
      <c r="F43" s="16"/>
      <c r="G43" s="145"/>
      <c r="H43" s="16"/>
      <c r="I43" s="140"/>
      <c r="J43" s="16"/>
      <c r="K43" s="140"/>
      <c r="L43" s="31"/>
      <c r="M43" s="88"/>
      <c r="N43" s="140"/>
      <c r="O43" s="138"/>
    </row>
    <row r="44" spans="1:15" ht="22.2" hidden="1">
      <c r="A44" s="102" t="s">
        <v>78</v>
      </c>
      <c r="C44" s="145"/>
      <c r="D44" s="16"/>
      <c r="F44" s="16"/>
      <c r="G44" s="145"/>
      <c r="H44" s="16"/>
      <c r="I44" s="140"/>
      <c r="J44" s="16"/>
      <c r="K44" s="140"/>
      <c r="L44" s="31"/>
      <c r="M44" s="88"/>
      <c r="N44" s="140"/>
      <c r="O44" s="138"/>
    </row>
    <row r="45" spans="1:15" ht="22.8" hidden="1" thickBot="1">
      <c r="A45" s="131"/>
      <c r="C45" s="145"/>
      <c r="D45" s="146"/>
      <c r="F45" s="146"/>
      <c r="G45" s="145"/>
      <c r="H45" s="146"/>
      <c r="I45" s="140"/>
      <c r="J45" s="146"/>
      <c r="K45" s="140"/>
      <c r="L45" s="31"/>
      <c r="M45" s="88"/>
      <c r="N45" s="140"/>
      <c r="O45" s="138"/>
    </row>
    <row r="46" spans="1:15" ht="22.2" hidden="1">
      <c r="A46" s="131"/>
      <c r="C46" s="145"/>
      <c r="D46" s="16"/>
      <c r="F46" s="16"/>
      <c r="G46" s="145"/>
      <c r="H46" s="16"/>
      <c r="I46" s="140"/>
      <c r="J46" s="16"/>
      <c r="K46" s="140"/>
      <c r="L46" s="31"/>
      <c r="M46" s="88"/>
      <c r="N46" s="140"/>
      <c r="O46" s="138"/>
    </row>
    <row r="47" spans="1:15" ht="22.8" thickBot="1">
      <c r="A47" s="147" t="s">
        <v>80</v>
      </c>
      <c r="B47" s="92">
        <v>18</v>
      </c>
      <c r="C47" s="5"/>
      <c r="D47" s="176">
        <v>1.4999999999999999E-2</v>
      </c>
      <c r="E47" s="148"/>
      <c r="F47" s="176">
        <v>2.3E-2</v>
      </c>
      <c r="G47" s="149"/>
      <c r="H47" s="176">
        <v>3.0000000000000001E-3</v>
      </c>
      <c r="I47" s="81"/>
      <c r="J47" s="176">
        <v>-8.9999999999999993E-3</v>
      </c>
      <c r="K47" s="133"/>
      <c r="L47" s="29"/>
      <c r="M47" s="88"/>
      <c r="N47" s="133"/>
      <c r="O47" s="138"/>
    </row>
    <row r="48" spans="1:15" ht="22.2" thickTop="1">
      <c r="I48" s="133"/>
      <c r="J48" s="133"/>
      <c r="K48" s="133"/>
      <c r="L48" s="29"/>
      <c r="M48" s="133"/>
      <c r="N48" s="133"/>
      <c r="O48" s="138"/>
    </row>
    <row r="49" spans="6:15">
      <c r="I49" s="133"/>
      <c r="J49" s="133"/>
      <c r="K49" s="133"/>
      <c r="L49" s="29"/>
      <c r="M49" s="133"/>
      <c r="N49" s="133"/>
      <c r="O49" s="138"/>
    </row>
    <row r="50" spans="6:15">
      <c r="I50" s="133"/>
      <c r="J50" s="133"/>
      <c r="K50" s="133"/>
      <c r="L50" s="29"/>
      <c r="M50" s="133"/>
      <c r="N50" s="133"/>
      <c r="O50" s="138"/>
    </row>
    <row r="51" spans="6:15">
      <c r="F51" s="130"/>
      <c r="I51" s="133"/>
      <c r="J51" s="133"/>
      <c r="K51" s="133"/>
      <c r="L51" s="29"/>
      <c r="M51" s="133"/>
      <c r="N51" s="133"/>
      <c r="O51" s="138"/>
    </row>
    <row r="52" spans="6:15">
      <c r="I52" s="138"/>
      <c r="J52" s="138"/>
      <c r="K52" s="138"/>
      <c r="L52" s="30"/>
      <c r="M52" s="138"/>
      <c r="N52" s="138"/>
      <c r="O52" s="138"/>
    </row>
    <row r="53" spans="6:15">
      <c r="I53" s="140"/>
      <c r="J53" s="140"/>
      <c r="K53" s="140"/>
      <c r="L53" s="31"/>
      <c r="M53" s="140"/>
      <c r="N53" s="140"/>
      <c r="O53" s="138"/>
    </row>
    <row r="54" spans="6:15">
      <c r="I54" s="140"/>
      <c r="J54" s="140"/>
      <c r="K54" s="140"/>
      <c r="L54" s="31"/>
      <c r="M54" s="140"/>
      <c r="N54" s="140"/>
      <c r="O54" s="138"/>
    </row>
    <row r="55" spans="6:15">
      <c r="I55" s="133"/>
      <c r="J55" s="133"/>
      <c r="K55" s="133"/>
      <c r="L55" s="29"/>
      <c r="M55" s="133"/>
      <c r="N55" s="133"/>
      <c r="O55" s="138"/>
    </row>
    <row r="56" spans="6:15">
      <c r="I56" s="140"/>
      <c r="J56" s="140"/>
      <c r="K56" s="140"/>
      <c r="L56" s="31"/>
      <c r="M56" s="140"/>
      <c r="N56" s="140"/>
      <c r="O56" s="138"/>
    </row>
    <row r="57" spans="6:15">
      <c r="I57" s="140"/>
      <c r="J57" s="140"/>
      <c r="K57" s="140"/>
      <c r="L57" s="31"/>
      <c r="M57" s="140"/>
      <c r="N57" s="140"/>
      <c r="O57" s="138"/>
    </row>
    <row r="58" spans="6:15">
      <c r="I58" s="140"/>
      <c r="J58" s="140"/>
      <c r="K58" s="140"/>
      <c r="L58" s="31"/>
      <c r="M58" s="140"/>
      <c r="N58" s="140"/>
      <c r="O58" s="138"/>
    </row>
    <row r="59" spans="6:15">
      <c r="I59" s="140"/>
      <c r="J59" s="140"/>
      <c r="K59" s="140"/>
      <c r="L59" s="31"/>
      <c r="M59" s="140"/>
      <c r="N59" s="140"/>
      <c r="O59" s="138"/>
    </row>
    <row r="60" spans="6:15">
      <c r="I60" s="140"/>
      <c r="J60" s="140"/>
      <c r="K60" s="140"/>
      <c r="L60" s="31"/>
      <c r="M60" s="140"/>
      <c r="N60" s="140"/>
      <c r="O60" s="138"/>
    </row>
    <row r="61" spans="6:15">
      <c r="I61" s="140"/>
      <c r="J61" s="140"/>
      <c r="K61" s="140"/>
      <c r="L61" s="31"/>
      <c r="M61" s="140"/>
      <c r="N61" s="140"/>
      <c r="O61" s="138"/>
    </row>
    <row r="62" spans="6:15">
      <c r="I62" s="140"/>
      <c r="J62" s="140"/>
      <c r="K62" s="140"/>
      <c r="L62" s="31"/>
      <c r="M62" s="140"/>
      <c r="N62" s="140"/>
      <c r="O62" s="138"/>
    </row>
    <row r="63" spans="6:15">
      <c r="I63" s="140"/>
      <c r="J63" s="140"/>
      <c r="K63" s="140"/>
      <c r="L63" s="31"/>
      <c r="M63" s="140"/>
      <c r="N63" s="140"/>
      <c r="O63" s="138"/>
    </row>
    <row r="64" spans="6:15">
      <c r="I64" s="133"/>
      <c r="J64" s="133"/>
      <c r="K64" s="133"/>
      <c r="L64" s="29"/>
      <c r="M64" s="133"/>
      <c r="N64" s="133"/>
      <c r="O64" s="138"/>
    </row>
    <row r="65" spans="9:15">
      <c r="I65" s="133"/>
      <c r="J65" s="133"/>
      <c r="K65" s="133"/>
      <c r="L65" s="29"/>
      <c r="M65" s="133"/>
      <c r="N65" s="133"/>
      <c r="O65" s="138"/>
    </row>
    <row r="66" spans="9:15">
      <c r="I66" s="133"/>
      <c r="J66" s="133"/>
      <c r="K66" s="133"/>
      <c r="L66" s="29"/>
      <c r="M66" s="133"/>
      <c r="N66" s="133"/>
      <c r="O66" s="138"/>
    </row>
    <row r="67" spans="9:15">
      <c r="I67" s="133"/>
      <c r="J67" s="133"/>
      <c r="K67" s="133"/>
      <c r="L67" s="29"/>
      <c r="M67" s="133"/>
      <c r="N67" s="133"/>
      <c r="O67" s="138"/>
    </row>
    <row r="68" spans="9:15">
      <c r="I68" s="133"/>
      <c r="J68" s="133"/>
      <c r="K68" s="133"/>
      <c r="L68" s="29"/>
      <c r="M68" s="133"/>
      <c r="N68" s="133"/>
      <c r="O68" s="138"/>
    </row>
    <row r="69" spans="9:15">
      <c r="I69" s="133"/>
      <c r="J69" s="133"/>
      <c r="K69" s="133"/>
      <c r="L69" s="29"/>
      <c r="M69" s="133"/>
      <c r="N69" s="133"/>
      <c r="O69" s="138"/>
    </row>
    <row r="70" spans="9:15" ht="22.2">
      <c r="I70" s="142"/>
      <c r="J70" s="142"/>
      <c r="K70" s="142"/>
      <c r="L70" s="32"/>
      <c r="M70" s="142"/>
      <c r="N70" s="142"/>
      <c r="O70" s="138"/>
    </row>
    <row r="71" spans="9:15">
      <c r="O71" s="138"/>
    </row>
    <row r="72" spans="9:15">
      <c r="O72" s="138"/>
    </row>
    <row r="73" spans="9:15">
      <c r="O73" s="138"/>
    </row>
    <row r="74" spans="9:15">
      <c r="O74" s="138"/>
    </row>
    <row r="75" spans="9:15">
      <c r="O75" s="138"/>
    </row>
    <row r="76" spans="9:15">
      <c r="O76" s="138"/>
    </row>
    <row r="77" spans="9:15">
      <c r="O77" s="138"/>
    </row>
    <row r="78" spans="9:15">
      <c r="O78" s="138"/>
    </row>
    <row r="79" spans="9:15">
      <c r="O79" s="138"/>
    </row>
    <row r="80" spans="9:15">
      <c r="O80" s="138"/>
    </row>
    <row r="81" spans="15:15">
      <c r="O81" s="138"/>
    </row>
    <row r="82" spans="15:15">
      <c r="O82" s="133"/>
    </row>
    <row r="83" spans="15:15">
      <c r="O83" s="133"/>
    </row>
    <row r="84" spans="15:15">
      <c r="O84" s="133"/>
    </row>
    <row r="85" spans="15:15">
      <c r="O85" s="133"/>
    </row>
    <row r="86" spans="15:15">
      <c r="O86" s="133"/>
    </row>
    <row r="87" spans="15:15">
      <c r="O87" s="133"/>
    </row>
    <row r="88" spans="15:15">
      <c r="O88" s="133"/>
    </row>
    <row r="89" spans="15:15">
      <c r="O89" s="133"/>
    </row>
    <row r="90" spans="15:15">
      <c r="O90" s="133"/>
    </row>
    <row r="91" spans="15:15">
      <c r="O91" s="133"/>
    </row>
    <row r="92" spans="15:15">
      <c r="O92" s="133"/>
    </row>
    <row r="93" spans="15:15">
      <c r="O93" s="133"/>
    </row>
    <row r="94" spans="15:15">
      <c r="O94" s="133"/>
    </row>
    <row r="95" spans="15:15">
      <c r="O95" s="133"/>
    </row>
    <row r="96" spans="15:15">
      <c r="O96" s="133"/>
    </row>
    <row r="97" spans="15:15">
      <c r="O97" s="133"/>
    </row>
    <row r="98" spans="15:15">
      <c r="O98" s="133"/>
    </row>
    <row r="99" spans="15:15">
      <c r="O99" s="133"/>
    </row>
    <row r="100" spans="15:15">
      <c r="O100" s="133"/>
    </row>
    <row r="101" spans="15:15">
      <c r="O101" s="133"/>
    </row>
    <row r="102" spans="15:15">
      <c r="O102" s="133"/>
    </row>
    <row r="103" spans="15:15">
      <c r="O103" s="133"/>
    </row>
    <row r="104" spans="15:15">
      <c r="O104" s="133"/>
    </row>
    <row r="105" spans="15:15">
      <c r="O105" s="133"/>
    </row>
    <row r="106" spans="15:15">
      <c r="O106" s="133"/>
    </row>
    <row r="107" spans="15:15">
      <c r="O107" s="133"/>
    </row>
    <row r="108" spans="15:15">
      <c r="O108" s="133"/>
    </row>
    <row r="109" spans="15:15">
      <c r="O109" s="133"/>
    </row>
    <row r="110" spans="15:15">
      <c r="O110" s="133"/>
    </row>
    <row r="111" spans="15:15">
      <c r="O111" s="133"/>
    </row>
    <row r="112" spans="15:15">
      <c r="O112" s="133"/>
    </row>
    <row r="113" spans="15:15">
      <c r="O113" s="133"/>
    </row>
    <row r="114" spans="15:15">
      <c r="O114" s="133"/>
    </row>
    <row r="115" spans="15:15">
      <c r="O115" s="133"/>
    </row>
    <row r="116" spans="15:15">
      <c r="O116" s="133"/>
    </row>
    <row r="117" spans="15:15">
      <c r="O117" s="133"/>
    </row>
    <row r="118" spans="15:15">
      <c r="O118" s="133"/>
    </row>
    <row r="119" spans="15:15">
      <c r="O119" s="133"/>
    </row>
    <row r="120" spans="15:15">
      <c r="O120" s="133"/>
    </row>
    <row r="121" spans="15:15">
      <c r="O121" s="133"/>
    </row>
    <row r="122" spans="15:15">
      <c r="O122" s="133"/>
    </row>
    <row r="123" spans="15:15">
      <c r="O123" s="133"/>
    </row>
    <row r="124" spans="15:15">
      <c r="O124" s="133"/>
    </row>
    <row r="125" spans="15:15">
      <c r="O125" s="133"/>
    </row>
    <row r="126" spans="15:15">
      <c r="O126" s="133"/>
    </row>
    <row r="127" spans="15:15">
      <c r="O127" s="133"/>
    </row>
    <row r="128" spans="15:15">
      <c r="O128" s="133"/>
    </row>
    <row r="129" spans="15:15">
      <c r="O129" s="133"/>
    </row>
    <row r="130" spans="15:15">
      <c r="O130" s="133"/>
    </row>
    <row r="131" spans="15:15">
      <c r="O131" s="133"/>
    </row>
    <row r="132" spans="15:15">
      <c r="O132" s="133"/>
    </row>
    <row r="133" spans="15:15">
      <c r="O133" s="133"/>
    </row>
    <row r="134" spans="15:15">
      <c r="O134" s="133"/>
    </row>
    <row r="135" spans="15:15">
      <c r="O135" s="133"/>
    </row>
    <row r="136" spans="15:15">
      <c r="O136" s="133"/>
    </row>
    <row r="137" spans="15:15">
      <c r="O137" s="133"/>
    </row>
    <row r="138" spans="15:15">
      <c r="O138" s="133"/>
    </row>
    <row r="139" spans="15:15">
      <c r="O139" s="133"/>
    </row>
    <row r="140" spans="15:15">
      <c r="O140" s="133"/>
    </row>
    <row r="141" spans="15:15">
      <c r="O141" s="133"/>
    </row>
    <row r="142" spans="15:15">
      <c r="O142" s="133"/>
    </row>
  </sheetData>
  <mergeCells count="8">
    <mergeCell ref="C9:J9"/>
    <mergeCell ref="H4:J4"/>
    <mergeCell ref="D5:F5"/>
    <mergeCell ref="H5:J5"/>
    <mergeCell ref="D6:F6"/>
    <mergeCell ref="H6:J6"/>
    <mergeCell ref="D7:F7"/>
    <mergeCell ref="H7:J7"/>
  </mergeCells>
  <pageMargins left="0.8" right="0.5" top="0.48" bottom="0.5" header="0.5" footer="0.5"/>
  <pageSetup paperSize="9" scale="74" firstPageNumber="4" orientation="portrait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F7E36-F108-4526-B03C-731BD97F7155}">
  <sheetPr>
    <tabColor theme="9" tint="0.79998168889431442"/>
    <pageSetUpPr fitToPage="1"/>
  </sheetPr>
  <dimension ref="A1:W142"/>
  <sheetViews>
    <sheetView showGridLines="0" view="pageBreakPreview" topLeftCell="A24" zoomScale="85" zoomScaleNormal="85" zoomScaleSheetLayoutView="85" workbookViewId="0">
      <selection activeCell="B48" sqref="B48"/>
    </sheetView>
  </sheetViews>
  <sheetFormatPr defaultColWidth="9.44140625" defaultRowHeight="21.6"/>
  <cols>
    <col min="1" max="1" width="60.5546875" style="102" customWidth="1"/>
    <col min="2" max="2" width="9.44140625" style="92" bestFit="1" customWidth="1"/>
    <col min="3" max="3" width="1" style="89" customWidth="1"/>
    <col min="4" max="4" width="16.5546875" style="130" customWidth="1"/>
    <col min="5" max="5" width="1" style="89" customWidth="1"/>
    <col min="6" max="6" width="16.5546875" style="3" customWidth="1"/>
    <col min="7" max="7" width="1" style="89" customWidth="1"/>
    <col min="8" max="8" width="16.44140625" style="3" customWidth="1"/>
    <col min="9" max="9" width="0.5546875" style="102" customWidth="1"/>
    <col min="10" max="10" width="14.44140625" style="102" customWidth="1"/>
    <col min="11" max="11" width="10.44140625" style="102" customWidth="1"/>
    <col min="12" max="12" width="11.5546875" style="17" bestFit="1" customWidth="1"/>
    <col min="13" max="13" width="10.5546875" style="102" bestFit="1" customWidth="1"/>
    <col min="14" max="14" width="11.5546875" style="102" bestFit="1" customWidth="1"/>
    <col min="15" max="15" width="9.5546875" style="102" bestFit="1" customWidth="1"/>
    <col min="16" max="16" width="7" style="102" customWidth="1"/>
    <col min="17" max="18" width="16" style="102" customWidth="1"/>
    <col min="19" max="19" width="16" style="126" customWidth="1"/>
    <col min="20" max="22" width="16" style="102" customWidth="1"/>
    <col min="23" max="23" width="17.5546875" style="17" customWidth="1"/>
    <col min="24" max="16384" width="9.44140625" style="102"/>
  </cols>
  <sheetData>
    <row r="1" spans="1:23" ht="23.4">
      <c r="A1" s="83" t="str">
        <f>'BS 3'!A1</f>
        <v>บริษัท อัลฟาแคปปิตอล พาร์ทเนอร์ส กรุ๊ป จำกัด (มหาชน) และบริษัทย่อย</v>
      </c>
      <c r="B1" s="123"/>
      <c r="C1" s="124"/>
      <c r="D1" s="125"/>
      <c r="E1" s="124"/>
      <c r="F1" s="2"/>
      <c r="G1" s="9"/>
      <c r="H1" s="2"/>
      <c r="I1" s="18"/>
      <c r="J1" s="18"/>
      <c r="K1" s="18"/>
      <c r="M1" s="88"/>
      <c r="N1" s="18"/>
    </row>
    <row r="2" spans="1:23" ht="23.4">
      <c r="A2" s="127" t="s">
        <v>49</v>
      </c>
      <c r="B2" s="123"/>
      <c r="C2" s="124"/>
      <c r="D2" s="125"/>
      <c r="E2" s="124"/>
      <c r="F2" s="2"/>
      <c r="G2" s="9"/>
      <c r="H2" s="2"/>
      <c r="I2" s="18"/>
      <c r="J2" s="18"/>
      <c r="K2" s="18"/>
      <c r="M2" s="88"/>
      <c r="N2" s="18"/>
    </row>
    <row r="3" spans="1:23" ht="22.2">
      <c r="A3" s="123"/>
      <c r="B3" s="123"/>
      <c r="C3" s="124"/>
      <c r="D3" s="125"/>
      <c r="E3" s="124"/>
      <c r="F3" s="2"/>
      <c r="G3" s="9"/>
      <c r="H3" s="2"/>
      <c r="I3" s="18"/>
      <c r="J3" s="18"/>
      <c r="K3" s="18"/>
      <c r="M3" s="88"/>
      <c r="N3" s="18"/>
    </row>
    <row r="4" spans="1:23" ht="22.2">
      <c r="A4" s="123"/>
      <c r="B4" s="123"/>
      <c r="C4" s="102"/>
      <c r="D4" s="102"/>
      <c r="E4" s="102"/>
      <c r="F4" s="102"/>
      <c r="H4" s="179"/>
      <c r="I4" s="179"/>
      <c r="J4" s="179"/>
      <c r="K4" s="18"/>
      <c r="M4" s="88"/>
      <c r="N4" s="18"/>
    </row>
    <row r="5" spans="1:23" ht="22.2">
      <c r="A5" s="123"/>
      <c r="B5" s="123"/>
      <c r="C5" s="128"/>
      <c r="D5" s="178" t="s">
        <v>2</v>
      </c>
      <c r="E5" s="178"/>
      <c r="F5" s="178"/>
      <c r="H5" s="179" t="s">
        <v>3</v>
      </c>
      <c r="I5" s="179"/>
      <c r="J5" s="179"/>
      <c r="K5" s="18"/>
      <c r="M5" s="88"/>
      <c r="N5" s="18"/>
    </row>
    <row r="6" spans="1:23" ht="22.2">
      <c r="A6" s="123"/>
      <c r="B6" s="123"/>
      <c r="C6" s="128"/>
      <c r="D6" s="181" t="s">
        <v>81</v>
      </c>
      <c r="E6" s="181"/>
      <c r="F6" s="181"/>
      <c r="H6" s="181" t="s">
        <v>81</v>
      </c>
      <c r="I6" s="181"/>
      <c r="J6" s="181"/>
      <c r="K6" s="18"/>
      <c r="M6" s="88"/>
      <c r="N6" s="18"/>
    </row>
    <row r="7" spans="1:23" ht="22.2">
      <c r="A7" s="123"/>
      <c r="B7" s="123"/>
      <c r="C7" s="128"/>
      <c r="D7" s="182" t="s">
        <v>51</v>
      </c>
      <c r="E7" s="182"/>
      <c r="F7" s="182"/>
      <c r="H7" s="182" t="s">
        <v>51</v>
      </c>
      <c r="I7" s="182"/>
      <c r="J7" s="182"/>
      <c r="K7" s="18"/>
      <c r="M7" s="88"/>
      <c r="N7" s="18"/>
    </row>
    <row r="8" spans="1:23">
      <c r="B8" s="92" t="s">
        <v>6</v>
      </c>
      <c r="C8" s="94"/>
      <c r="D8" s="62" t="s">
        <v>7</v>
      </c>
      <c r="E8" s="93"/>
      <c r="F8" s="62" t="s">
        <v>52</v>
      </c>
      <c r="G8" s="94"/>
      <c r="H8" s="62" t="s">
        <v>7</v>
      </c>
      <c r="I8" s="93"/>
      <c r="J8" s="62" t="s">
        <v>52</v>
      </c>
      <c r="K8" s="18"/>
      <c r="M8" s="88"/>
      <c r="N8" s="18"/>
    </row>
    <row r="9" spans="1:23">
      <c r="C9" s="180" t="s">
        <v>9</v>
      </c>
      <c r="D9" s="180"/>
      <c r="E9" s="180"/>
      <c r="F9" s="180"/>
      <c r="G9" s="180"/>
      <c r="H9" s="180"/>
      <c r="I9" s="180"/>
      <c r="J9" s="180"/>
      <c r="K9" s="18"/>
      <c r="M9" s="88"/>
      <c r="N9" s="18"/>
      <c r="O9" s="26"/>
      <c r="P9" s="23"/>
      <c r="Q9" s="23"/>
      <c r="R9" s="23"/>
      <c r="S9" s="3"/>
      <c r="T9" s="23"/>
      <c r="U9" s="23"/>
    </row>
    <row r="10" spans="1:23">
      <c r="A10" s="102" t="s">
        <v>53</v>
      </c>
      <c r="B10" s="129" t="s">
        <v>82</v>
      </c>
      <c r="C10" s="61"/>
      <c r="D10" s="3">
        <v>312733461</v>
      </c>
      <c r="E10" s="69"/>
      <c r="F10" s="3">
        <v>281946859</v>
      </c>
      <c r="G10" s="130"/>
      <c r="H10" s="3">
        <v>77980581</v>
      </c>
      <c r="I10" s="3"/>
      <c r="J10" s="3">
        <v>26480476</v>
      </c>
      <c r="K10" s="18"/>
      <c r="M10" s="88"/>
      <c r="N10" s="18"/>
      <c r="O10" s="26"/>
      <c r="P10" s="23"/>
      <c r="Q10" s="18"/>
      <c r="R10" s="23"/>
      <c r="S10" s="3"/>
      <c r="T10" s="23"/>
      <c r="U10" s="23"/>
      <c r="W10" s="33"/>
    </row>
    <row r="11" spans="1:23" s="88" customFormat="1">
      <c r="A11" s="102" t="s">
        <v>54</v>
      </c>
      <c r="B11" s="129" t="s">
        <v>83</v>
      </c>
      <c r="C11" s="61"/>
      <c r="D11" s="70">
        <v>154644805</v>
      </c>
      <c r="E11" s="69"/>
      <c r="F11" s="70">
        <v>122172403</v>
      </c>
      <c r="G11" s="130"/>
      <c r="H11" s="70">
        <v>77749933</v>
      </c>
      <c r="I11" s="71"/>
      <c r="J11" s="70">
        <v>18897437</v>
      </c>
      <c r="K11" s="18"/>
      <c r="L11" s="17"/>
      <c r="N11" s="18"/>
      <c r="O11" s="26"/>
      <c r="P11" s="23"/>
      <c r="Q11" s="18"/>
      <c r="R11" s="23"/>
      <c r="S11" s="3"/>
      <c r="T11" s="23"/>
      <c r="U11" s="23"/>
      <c r="V11" s="102"/>
      <c r="W11" s="17"/>
    </row>
    <row r="12" spans="1:23" s="88" customFormat="1" ht="22.2">
      <c r="A12" s="131" t="s">
        <v>55</v>
      </c>
      <c r="B12" s="102"/>
      <c r="C12" s="34"/>
      <c r="D12" s="7">
        <f>D10-D11</f>
        <v>158088656</v>
      </c>
      <c r="E12" s="89"/>
      <c r="F12" s="7">
        <f>F10-F11</f>
        <v>159774456</v>
      </c>
      <c r="G12" s="34"/>
      <c r="H12" s="7">
        <f>H10-H11</f>
        <v>230648</v>
      </c>
      <c r="I12" s="18"/>
      <c r="J12" s="7">
        <f>J10-J11</f>
        <v>7583039</v>
      </c>
      <c r="K12" s="18"/>
      <c r="L12" s="17"/>
      <c r="N12" s="18"/>
      <c r="O12" s="26"/>
      <c r="P12" s="23"/>
      <c r="Q12" s="18"/>
      <c r="R12" s="23"/>
      <c r="S12" s="3"/>
      <c r="T12" s="23"/>
      <c r="U12" s="23"/>
      <c r="V12" s="102"/>
      <c r="W12" s="17"/>
    </row>
    <row r="13" spans="1:23" s="88" customFormat="1">
      <c r="A13" s="102" t="s">
        <v>56</v>
      </c>
      <c r="B13" s="129"/>
      <c r="C13" s="61"/>
      <c r="D13" s="71">
        <v>54232296</v>
      </c>
      <c r="E13" s="69"/>
      <c r="F13" s="71">
        <v>97985707</v>
      </c>
      <c r="G13" s="130"/>
      <c r="H13" s="71">
        <v>0</v>
      </c>
      <c r="I13" s="71"/>
      <c r="J13" s="71">
        <v>0</v>
      </c>
      <c r="K13" s="18"/>
      <c r="L13" s="17"/>
      <c r="N13" s="18"/>
      <c r="O13" s="26"/>
      <c r="P13" s="23"/>
      <c r="Q13" s="18"/>
      <c r="R13" s="23"/>
      <c r="S13" s="3"/>
      <c r="T13" s="23"/>
      <c r="U13" s="23"/>
      <c r="V13" s="102"/>
      <c r="W13" s="17"/>
    </row>
    <row r="14" spans="1:23" s="88" customFormat="1">
      <c r="A14" s="102" t="s">
        <v>57</v>
      </c>
      <c r="B14" s="102"/>
      <c r="C14" s="35"/>
      <c r="D14" s="72">
        <v>96280933</v>
      </c>
      <c r="E14" s="71"/>
      <c r="F14" s="72">
        <v>189320572</v>
      </c>
      <c r="G14" s="130"/>
      <c r="H14" s="72">
        <v>0</v>
      </c>
      <c r="I14" s="72"/>
      <c r="J14" s="72">
        <v>0</v>
      </c>
      <c r="K14" s="18"/>
      <c r="L14" s="169"/>
      <c r="M14" s="169"/>
      <c r="N14" s="169"/>
      <c r="O14" s="26"/>
      <c r="P14" s="23"/>
      <c r="Q14" s="18"/>
      <c r="R14" s="23"/>
      <c r="S14" s="3"/>
      <c r="T14" s="23"/>
      <c r="U14" s="23"/>
      <c r="V14" s="102"/>
      <c r="W14" s="17"/>
    </row>
    <row r="15" spans="1:23" s="88" customFormat="1">
      <c r="A15" s="102" t="s">
        <v>58</v>
      </c>
      <c r="B15" s="129">
        <v>13</v>
      </c>
      <c r="C15" s="35"/>
      <c r="D15" s="71">
        <v>0</v>
      </c>
      <c r="E15" s="69"/>
      <c r="F15" s="71">
        <v>0</v>
      </c>
      <c r="G15" s="130"/>
      <c r="H15" s="71">
        <v>13248780</v>
      </c>
      <c r="I15" s="71"/>
      <c r="J15" s="71">
        <v>12705730</v>
      </c>
      <c r="K15" s="18"/>
      <c r="L15" s="169"/>
      <c r="M15" s="169"/>
      <c r="N15" s="169"/>
      <c r="O15" s="26"/>
      <c r="P15" s="23"/>
      <c r="Q15" s="18"/>
      <c r="R15" s="23"/>
      <c r="S15" s="3"/>
      <c r="T15" s="23"/>
      <c r="U15" s="23"/>
      <c r="V15" s="102"/>
      <c r="W15" s="17"/>
    </row>
    <row r="16" spans="1:23" s="88" customFormat="1">
      <c r="A16" s="102" t="s">
        <v>59</v>
      </c>
      <c r="B16" s="129"/>
      <c r="C16" s="35"/>
      <c r="D16" s="72">
        <v>10098302</v>
      </c>
      <c r="E16" s="71"/>
      <c r="F16" s="72">
        <v>14626348</v>
      </c>
      <c r="G16" s="130"/>
      <c r="H16" s="72">
        <v>83511</v>
      </c>
      <c r="I16" s="72"/>
      <c r="J16" s="72">
        <v>70589</v>
      </c>
      <c r="K16" s="18"/>
      <c r="L16" s="169"/>
      <c r="M16" s="169"/>
      <c r="N16" s="169"/>
      <c r="O16" s="26"/>
      <c r="P16" s="23"/>
      <c r="Q16" s="18"/>
      <c r="R16" s="23"/>
      <c r="S16" s="3"/>
      <c r="T16" s="23"/>
      <c r="U16" s="23"/>
      <c r="V16" s="102"/>
      <c r="W16" s="17"/>
    </row>
    <row r="17" spans="1:23" ht="22.2">
      <c r="A17" s="131" t="s">
        <v>60</v>
      </c>
      <c r="C17" s="34"/>
      <c r="D17" s="36">
        <f>SUM(D12,D13:D16)</f>
        <v>318700187</v>
      </c>
      <c r="F17" s="36">
        <f>SUM(F12,F13:F16)</f>
        <v>461707083</v>
      </c>
      <c r="G17" s="34"/>
      <c r="H17" s="36">
        <f>SUM(H12,H13:H16)</f>
        <v>13562939</v>
      </c>
      <c r="I17" s="18"/>
      <c r="J17" s="36">
        <f>SUM(J12,J13:J16)</f>
        <v>20359358</v>
      </c>
      <c r="K17" s="18"/>
      <c r="L17" s="169"/>
      <c r="M17" s="169"/>
      <c r="N17" s="169"/>
      <c r="Q17" s="18"/>
    </row>
    <row r="18" spans="1:23" ht="22.2">
      <c r="A18" s="131"/>
      <c r="C18" s="34"/>
      <c r="D18" s="7"/>
      <c r="F18" s="7"/>
      <c r="G18" s="34"/>
      <c r="H18" s="7"/>
      <c r="I18" s="18"/>
      <c r="J18" s="7"/>
      <c r="K18" s="18"/>
      <c r="L18" s="169"/>
      <c r="M18" s="169"/>
      <c r="N18" s="169"/>
      <c r="Q18" s="18"/>
    </row>
    <row r="19" spans="1:23" ht="22.2">
      <c r="A19" s="132" t="s">
        <v>61</v>
      </c>
      <c r="C19" s="8"/>
      <c r="D19" s="3"/>
      <c r="G19" s="8"/>
      <c r="I19" s="18"/>
      <c r="J19" s="3"/>
      <c r="K19" s="18"/>
      <c r="L19" s="169"/>
      <c r="M19" s="169"/>
      <c r="N19" s="169"/>
      <c r="Q19" s="18"/>
    </row>
    <row r="20" spans="1:23" s="88" customFormat="1">
      <c r="A20" s="133" t="s">
        <v>62</v>
      </c>
      <c r="B20" s="129">
        <v>13</v>
      </c>
      <c r="C20" s="8"/>
      <c r="D20" s="4">
        <v>107941953</v>
      </c>
      <c r="E20" s="73"/>
      <c r="F20" s="4">
        <v>109718910</v>
      </c>
      <c r="G20" s="130"/>
      <c r="H20" s="4">
        <v>44210304</v>
      </c>
      <c r="I20" s="4"/>
      <c r="J20" s="4">
        <v>46937727</v>
      </c>
      <c r="K20" s="18"/>
      <c r="L20" s="170"/>
      <c r="M20" s="170"/>
      <c r="N20" s="170"/>
      <c r="O20" s="102"/>
      <c r="P20" s="18"/>
      <c r="Q20" s="18"/>
      <c r="R20" s="18"/>
      <c r="S20" s="19"/>
      <c r="T20" s="18"/>
      <c r="U20" s="18"/>
      <c r="V20" s="102"/>
      <c r="W20" s="17"/>
    </row>
    <row r="21" spans="1:23" s="88" customFormat="1">
      <c r="A21" s="133" t="s">
        <v>63</v>
      </c>
      <c r="B21" s="92"/>
      <c r="C21" s="8"/>
      <c r="D21" s="71">
        <v>13576362</v>
      </c>
      <c r="E21" s="73"/>
      <c r="F21" s="71">
        <v>18434401</v>
      </c>
      <c r="G21" s="130"/>
      <c r="H21" s="71">
        <v>779689</v>
      </c>
      <c r="I21" s="71"/>
      <c r="J21" s="71">
        <v>578422</v>
      </c>
      <c r="K21" s="18"/>
      <c r="L21" s="170"/>
      <c r="M21" s="170"/>
      <c r="N21" s="169"/>
      <c r="O21" s="102"/>
      <c r="P21" s="18"/>
      <c r="Q21" s="18"/>
      <c r="R21" s="18"/>
      <c r="S21" s="19"/>
      <c r="T21" s="18"/>
      <c r="U21" s="18"/>
      <c r="V21" s="102"/>
      <c r="W21" s="17"/>
    </row>
    <row r="22" spans="1:23" s="88" customFormat="1">
      <c r="A22" s="134" t="s">
        <v>64</v>
      </c>
      <c r="B22" s="102"/>
      <c r="C22" s="8"/>
      <c r="D22" s="71">
        <v>10725601</v>
      </c>
      <c r="E22" s="73"/>
      <c r="F22" s="71">
        <v>15422059</v>
      </c>
      <c r="G22" s="130"/>
      <c r="H22" s="71">
        <v>30000</v>
      </c>
      <c r="I22" s="71"/>
      <c r="J22" s="71">
        <v>1000</v>
      </c>
      <c r="K22" s="18"/>
      <c r="L22" s="170"/>
      <c r="M22" s="170"/>
      <c r="N22" s="169"/>
      <c r="O22" s="102"/>
      <c r="P22" s="18"/>
      <c r="Q22" s="18"/>
      <c r="R22" s="18"/>
      <c r="S22" s="19"/>
      <c r="T22" s="18"/>
      <c r="U22" s="18"/>
      <c r="V22" s="102"/>
      <c r="W22" s="17"/>
    </row>
    <row r="23" spans="1:23" s="88" customFormat="1">
      <c r="A23" s="134" t="s">
        <v>65</v>
      </c>
      <c r="B23" s="102"/>
      <c r="C23" s="8"/>
      <c r="D23" s="71">
        <v>53128434</v>
      </c>
      <c r="E23" s="73"/>
      <c r="F23" s="71">
        <v>66074133</v>
      </c>
      <c r="G23" s="130"/>
      <c r="H23" s="71">
        <v>7625554</v>
      </c>
      <c r="I23" s="71"/>
      <c r="J23" s="71">
        <v>11351779</v>
      </c>
      <c r="K23" s="18"/>
      <c r="L23" s="170"/>
      <c r="M23" s="170"/>
      <c r="N23" s="169"/>
      <c r="O23" s="102"/>
      <c r="P23" s="18"/>
      <c r="Q23" s="18"/>
      <c r="R23" s="18"/>
      <c r="S23" s="19"/>
      <c r="T23" s="18"/>
      <c r="U23" s="18"/>
      <c r="V23" s="102"/>
      <c r="W23" s="17"/>
    </row>
    <row r="24" spans="1:23" s="88" customFormat="1">
      <c r="A24" s="102" t="s">
        <v>84</v>
      </c>
      <c r="B24" s="102"/>
      <c r="C24" s="8"/>
      <c r="D24" s="71">
        <v>3723367</v>
      </c>
      <c r="E24" s="73"/>
      <c r="F24" s="71">
        <v>-10813102</v>
      </c>
      <c r="G24" s="130"/>
      <c r="H24" s="71">
        <v>0</v>
      </c>
      <c r="I24" s="71"/>
      <c r="J24" s="71">
        <v>0</v>
      </c>
      <c r="K24" s="18"/>
      <c r="L24" s="170"/>
      <c r="M24" s="170"/>
      <c r="N24" s="169"/>
      <c r="O24" s="102"/>
      <c r="P24" s="18"/>
      <c r="Q24" s="18"/>
      <c r="R24" s="18"/>
      <c r="S24" s="19"/>
      <c r="T24" s="18"/>
      <c r="U24" s="18"/>
      <c r="V24" s="102"/>
      <c r="W24" s="17"/>
    </row>
    <row r="25" spans="1:23">
      <c r="A25" s="133" t="s">
        <v>67</v>
      </c>
      <c r="B25" s="129">
        <v>13</v>
      </c>
      <c r="C25" s="8"/>
      <c r="D25" s="70">
        <v>32933865</v>
      </c>
      <c r="E25" s="73"/>
      <c r="F25" s="70">
        <v>31739797</v>
      </c>
      <c r="G25" s="130"/>
      <c r="H25" s="70">
        <v>672881</v>
      </c>
      <c r="I25" s="71"/>
      <c r="J25" s="70">
        <v>828098</v>
      </c>
      <c r="K25" s="18"/>
      <c r="M25" s="88"/>
      <c r="N25" s="18"/>
      <c r="P25" s="18"/>
      <c r="Q25" s="18"/>
      <c r="R25" s="18"/>
      <c r="S25" s="19"/>
      <c r="T25" s="18"/>
      <c r="U25" s="18"/>
    </row>
    <row r="26" spans="1:23" ht="22.2">
      <c r="A26" s="131" t="s">
        <v>68</v>
      </c>
      <c r="B26" s="135"/>
      <c r="C26" s="6"/>
      <c r="D26" s="36">
        <f>SUM(D20:D25)</f>
        <v>222029582</v>
      </c>
      <c r="F26" s="36">
        <f>SUM(F20:F25)</f>
        <v>230576198</v>
      </c>
      <c r="G26" s="6"/>
      <c r="H26" s="36">
        <f>SUM(H20:H25)</f>
        <v>53318428</v>
      </c>
      <c r="I26" s="18"/>
      <c r="J26" s="36">
        <f>SUM(J20:J25)</f>
        <v>59697026</v>
      </c>
      <c r="K26" s="18"/>
      <c r="M26" s="88"/>
      <c r="N26" s="18"/>
      <c r="Q26" s="18"/>
    </row>
    <row r="27" spans="1:23">
      <c r="A27" s="102" t="s">
        <v>69</v>
      </c>
      <c r="B27" s="129">
        <v>16</v>
      </c>
      <c r="C27" s="88"/>
      <c r="D27" s="74">
        <v>25851492</v>
      </c>
      <c r="E27" s="136"/>
      <c r="F27" s="74">
        <v>-8789659</v>
      </c>
      <c r="G27" s="130"/>
      <c r="H27" s="74">
        <v>-7313</v>
      </c>
      <c r="I27" s="23"/>
      <c r="J27" s="74">
        <v>3672</v>
      </c>
      <c r="K27" s="18"/>
      <c r="M27" s="88"/>
      <c r="N27" s="18"/>
      <c r="Q27" s="18"/>
    </row>
    <row r="28" spans="1:23" ht="22.2">
      <c r="A28" s="131" t="s">
        <v>70</v>
      </c>
      <c r="B28" s="135"/>
      <c r="C28" s="6"/>
      <c r="D28" s="7">
        <f>D17-SUM(D26:D27)</f>
        <v>70819113</v>
      </c>
      <c r="F28" s="7">
        <f>F17-SUM(F26:F27)</f>
        <v>239920544</v>
      </c>
      <c r="G28" s="6"/>
      <c r="H28" s="7">
        <f>H17-SUM(H26:H27)</f>
        <v>-39748176</v>
      </c>
      <c r="I28" s="18"/>
      <c r="J28" s="7">
        <f>J17-SUM(J26:J27)</f>
        <v>-39341340</v>
      </c>
      <c r="K28" s="18"/>
      <c r="M28" s="88"/>
      <c r="N28" s="18"/>
      <c r="Q28" s="18"/>
    </row>
    <row r="29" spans="1:23">
      <c r="A29" s="102" t="s">
        <v>71</v>
      </c>
      <c r="B29" s="129">
        <v>17</v>
      </c>
      <c r="C29" s="8"/>
      <c r="D29" s="71">
        <v>5543174</v>
      </c>
      <c r="E29" s="73"/>
      <c r="F29" s="71">
        <v>61336334</v>
      </c>
      <c r="G29" s="130"/>
      <c r="H29" s="71">
        <v>-15713103</v>
      </c>
      <c r="I29" s="71"/>
      <c r="J29" s="71">
        <v>0</v>
      </c>
      <c r="K29" s="18"/>
      <c r="M29" s="88"/>
      <c r="N29" s="18"/>
      <c r="P29" s="18"/>
      <c r="Q29" s="18"/>
      <c r="R29" s="18"/>
      <c r="S29" s="19"/>
      <c r="T29" s="18"/>
      <c r="U29" s="18"/>
    </row>
    <row r="30" spans="1:23" ht="22.2">
      <c r="A30" s="137" t="s">
        <v>72</v>
      </c>
      <c r="B30" s="102"/>
      <c r="C30" s="37">
        <v>0</v>
      </c>
      <c r="D30" s="36">
        <f>D28-D29</f>
        <v>65275939</v>
      </c>
      <c r="F30" s="36">
        <f>F28-F29</f>
        <v>178584210</v>
      </c>
      <c r="G30" s="37">
        <v>0</v>
      </c>
      <c r="H30" s="36">
        <f>H28-H29</f>
        <v>-24035073</v>
      </c>
      <c r="I30" s="18"/>
      <c r="J30" s="36">
        <f>J28-J29</f>
        <v>-39341340</v>
      </c>
      <c r="K30" s="18"/>
      <c r="M30" s="88"/>
      <c r="N30" s="18"/>
      <c r="O30" s="26"/>
    </row>
    <row r="31" spans="1:23">
      <c r="A31" s="133"/>
      <c r="B31" s="138"/>
      <c r="C31" s="139">
        <v>0</v>
      </c>
      <c r="D31" s="38"/>
      <c r="E31" s="139"/>
      <c r="F31" s="38"/>
      <c r="G31" s="139">
        <v>0</v>
      </c>
      <c r="H31" s="38"/>
      <c r="I31" s="140"/>
      <c r="J31" s="38"/>
      <c r="K31" s="140"/>
      <c r="L31" s="31"/>
      <c r="M31" s="88"/>
      <c r="N31" s="140"/>
      <c r="O31" s="138"/>
    </row>
    <row r="32" spans="1:23" ht="22.2">
      <c r="A32" s="142" t="s">
        <v>73</v>
      </c>
      <c r="B32" s="138"/>
      <c r="C32" s="141"/>
      <c r="D32" s="16"/>
      <c r="E32" s="139"/>
      <c r="F32" s="16"/>
      <c r="G32" s="141"/>
      <c r="H32" s="16"/>
      <c r="I32" s="140"/>
      <c r="J32" s="16"/>
      <c r="K32" s="140"/>
      <c r="L32" s="31"/>
      <c r="M32" s="88"/>
      <c r="N32" s="140"/>
      <c r="O32" s="138"/>
    </row>
    <row r="33" spans="1:15" ht="22.2">
      <c r="A33" s="143" t="s">
        <v>74</v>
      </c>
      <c r="C33" s="144"/>
      <c r="D33" s="14">
        <v>0</v>
      </c>
      <c r="F33" s="14">
        <v>0</v>
      </c>
      <c r="G33" s="144"/>
      <c r="H33" s="14">
        <v>0</v>
      </c>
      <c r="I33" s="140"/>
      <c r="J33" s="14">
        <v>0</v>
      </c>
      <c r="K33" s="140"/>
      <c r="L33" s="31"/>
      <c r="M33" s="88"/>
      <c r="N33" s="140"/>
      <c r="O33" s="138"/>
    </row>
    <row r="34" spans="1:15" ht="22.2">
      <c r="A34" s="143"/>
      <c r="C34" s="144"/>
      <c r="D34" s="16"/>
      <c r="F34" s="16"/>
      <c r="G34" s="144"/>
      <c r="H34" s="16"/>
      <c r="I34" s="140"/>
      <c r="J34" s="16"/>
      <c r="K34" s="140"/>
      <c r="L34" s="31"/>
      <c r="M34" s="88"/>
      <c r="N34" s="140"/>
      <c r="O34" s="138"/>
    </row>
    <row r="35" spans="1:15" ht="22.8" thickBot="1">
      <c r="A35" s="131" t="s">
        <v>75</v>
      </c>
      <c r="C35" s="145"/>
      <c r="D35" s="40">
        <f>D30+D33</f>
        <v>65275939</v>
      </c>
      <c r="F35" s="40">
        <f>F30+F33</f>
        <v>178584210</v>
      </c>
      <c r="G35" s="145"/>
      <c r="H35" s="40">
        <f>H30+H33</f>
        <v>-24035073</v>
      </c>
      <c r="I35" s="140"/>
      <c r="J35" s="40">
        <f>J30+J33</f>
        <v>-39341340</v>
      </c>
      <c r="K35" s="140"/>
      <c r="L35" s="31"/>
      <c r="M35" s="88"/>
      <c r="N35" s="140"/>
      <c r="O35" s="138"/>
    </row>
    <row r="36" spans="1:15" ht="22.8" thickTop="1">
      <c r="A36" s="131"/>
      <c r="C36" s="145"/>
      <c r="D36" s="16"/>
      <c r="F36" s="16"/>
      <c r="G36" s="145"/>
      <c r="H36" s="16"/>
      <c r="I36" s="140"/>
      <c r="J36" s="16"/>
      <c r="K36" s="140"/>
      <c r="L36" s="31"/>
      <c r="M36" s="88"/>
      <c r="N36" s="140"/>
      <c r="O36" s="138"/>
    </row>
    <row r="37" spans="1:15" ht="22.2" hidden="1">
      <c r="A37" s="131" t="s">
        <v>76</v>
      </c>
      <c r="C37" s="145"/>
      <c r="D37" s="16"/>
      <c r="F37" s="16"/>
      <c r="G37" s="145"/>
      <c r="H37" s="16"/>
      <c r="I37" s="140"/>
      <c r="J37" s="16"/>
      <c r="K37" s="140"/>
      <c r="L37" s="31"/>
      <c r="M37" s="88"/>
      <c r="N37" s="140"/>
      <c r="O37" s="138"/>
    </row>
    <row r="38" spans="1:15" ht="22.2" hidden="1">
      <c r="A38" s="102" t="s">
        <v>77</v>
      </c>
      <c r="C38" s="145"/>
      <c r="D38" s="16"/>
      <c r="F38" s="16"/>
      <c r="G38" s="145"/>
      <c r="H38" s="16"/>
      <c r="I38" s="140"/>
      <c r="J38" s="16"/>
      <c r="K38" s="140"/>
      <c r="L38" s="31"/>
      <c r="M38" s="88"/>
      <c r="N38" s="140"/>
      <c r="O38" s="138"/>
    </row>
    <row r="39" spans="1:15" ht="22.2" hidden="1">
      <c r="A39" s="102" t="s">
        <v>78</v>
      </c>
      <c r="C39" s="145"/>
      <c r="D39" s="14"/>
      <c r="F39" s="14"/>
      <c r="G39" s="145"/>
      <c r="H39" s="14"/>
      <c r="I39" s="140"/>
      <c r="J39" s="14"/>
      <c r="K39" s="140"/>
      <c r="L39" s="31"/>
      <c r="M39" s="88"/>
      <c r="N39" s="140"/>
      <c r="O39" s="138"/>
    </row>
    <row r="40" spans="1:15" ht="22.8" hidden="1" thickBot="1">
      <c r="A40" s="131"/>
      <c r="C40" s="145"/>
      <c r="D40" s="146"/>
      <c r="F40" s="146"/>
      <c r="G40" s="145"/>
      <c r="H40" s="146"/>
      <c r="I40" s="140"/>
      <c r="J40" s="146"/>
      <c r="K40" s="140"/>
      <c r="L40" s="31"/>
      <c r="M40" s="88"/>
      <c r="N40" s="140"/>
      <c r="O40" s="138"/>
    </row>
    <row r="41" spans="1:15" ht="22.8" hidden="1" thickTop="1">
      <c r="A41" s="131"/>
      <c r="C41" s="145"/>
      <c r="D41" s="16"/>
      <c r="F41" s="16"/>
      <c r="G41" s="145"/>
      <c r="H41" s="16"/>
      <c r="I41" s="140"/>
      <c r="J41" s="16"/>
      <c r="K41" s="140"/>
      <c r="L41" s="31"/>
      <c r="M41" s="88"/>
      <c r="N41" s="140"/>
      <c r="O41" s="138"/>
    </row>
    <row r="42" spans="1:15" ht="22.2" hidden="1">
      <c r="A42" s="131" t="s">
        <v>79</v>
      </c>
      <c r="C42" s="145"/>
      <c r="D42" s="16"/>
      <c r="F42" s="16"/>
      <c r="G42" s="145"/>
      <c r="H42" s="16"/>
      <c r="I42" s="140"/>
      <c r="J42" s="16"/>
      <c r="K42" s="140"/>
      <c r="L42" s="31"/>
      <c r="M42" s="88"/>
      <c r="N42" s="140"/>
      <c r="O42" s="138"/>
    </row>
    <row r="43" spans="1:15" ht="22.2" hidden="1">
      <c r="A43" s="102" t="s">
        <v>77</v>
      </c>
      <c r="C43" s="145"/>
      <c r="D43" s="16"/>
      <c r="F43" s="16"/>
      <c r="G43" s="145"/>
      <c r="H43" s="16"/>
      <c r="I43" s="140"/>
      <c r="J43" s="16"/>
      <c r="K43" s="140"/>
      <c r="L43" s="31"/>
      <c r="M43" s="88"/>
      <c r="N43" s="140"/>
      <c r="O43" s="138"/>
    </row>
    <row r="44" spans="1:15" ht="22.2" hidden="1">
      <c r="A44" s="102" t="s">
        <v>78</v>
      </c>
      <c r="C44" s="145"/>
      <c r="D44" s="16"/>
      <c r="F44" s="16"/>
      <c r="G44" s="145"/>
      <c r="H44" s="16"/>
      <c r="I44" s="140"/>
      <c r="J44" s="16"/>
      <c r="K44" s="140"/>
      <c r="L44" s="31"/>
      <c r="M44" s="88"/>
      <c r="N44" s="140"/>
      <c r="O44" s="138"/>
    </row>
    <row r="45" spans="1:15" ht="22.8" hidden="1" thickBot="1">
      <c r="A45" s="131"/>
      <c r="C45" s="145"/>
      <c r="D45" s="146"/>
      <c r="F45" s="146"/>
      <c r="G45" s="145"/>
      <c r="H45" s="146"/>
      <c r="I45" s="140"/>
      <c r="J45" s="146"/>
      <c r="K45" s="140"/>
      <c r="L45" s="31"/>
      <c r="M45" s="88"/>
      <c r="N45" s="140"/>
      <c r="O45" s="138"/>
    </row>
    <row r="46" spans="1:15" ht="22.8" hidden="1" thickTop="1">
      <c r="A46" s="131"/>
      <c r="C46" s="145"/>
      <c r="D46" s="16"/>
      <c r="F46" s="16"/>
      <c r="G46" s="145"/>
      <c r="H46" s="16"/>
      <c r="I46" s="140"/>
      <c r="J46" s="16"/>
      <c r="K46" s="140"/>
      <c r="L46" s="31"/>
      <c r="M46" s="88"/>
      <c r="N46" s="140"/>
      <c r="O46" s="138"/>
    </row>
    <row r="47" spans="1:15" ht="22.8" thickBot="1">
      <c r="A47" s="147" t="s">
        <v>80</v>
      </c>
      <c r="B47" s="129">
        <v>18</v>
      </c>
      <c r="C47" s="5"/>
      <c r="D47" s="176">
        <v>3.7999999999999999E-2</v>
      </c>
      <c r="E47" s="148"/>
      <c r="F47" s="176">
        <v>0.10299999999999999</v>
      </c>
      <c r="G47" s="149"/>
      <c r="H47" s="176">
        <v>-1.4E-2</v>
      </c>
      <c r="I47" s="81"/>
      <c r="J47" s="176">
        <v>-2.3E-2</v>
      </c>
      <c r="K47" s="133"/>
      <c r="L47" s="29"/>
      <c r="M47" s="88"/>
      <c r="N47" s="133"/>
      <c r="O47" s="138"/>
    </row>
    <row r="48" spans="1:15" ht="22.2" thickTop="1">
      <c r="I48" s="133"/>
      <c r="J48" s="133"/>
      <c r="K48" s="133"/>
      <c r="L48" s="29"/>
      <c r="M48" s="133"/>
      <c r="N48" s="133"/>
      <c r="O48" s="138"/>
    </row>
    <row r="49" spans="6:15">
      <c r="I49" s="133"/>
      <c r="J49" s="133"/>
      <c r="K49" s="133"/>
      <c r="L49" s="29"/>
      <c r="M49" s="133"/>
      <c r="N49" s="133"/>
      <c r="O49" s="138"/>
    </row>
    <row r="50" spans="6:15">
      <c r="I50" s="133"/>
      <c r="J50" s="133"/>
      <c r="K50" s="133"/>
      <c r="L50" s="29"/>
      <c r="M50" s="133"/>
      <c r="N50" s="133"/>
      <c r="O50" s="138"/>
    </row>
    <row r="51" spans="6:15">
      <c r="F51" s="130"/>
      <c r="I51" s="133"/>
      <c r="J51" s="133"/>
      <c r="K51" s="133"/>
      <c r="L51" s="29"/>
      <c r="M51" s="133"/>
      <c r="N51" s="133"/>
      <c r="O51" s="138"/>
    </row>
    <row r="52" spans="6:15">
      <c r="I52" s="138"/>
      <c r="J52" s="138"/>
      <c r="K52" s="138"/>
      <c r="L52" s="30"/>
      <c r="M52" s="138"/>
      <c r="N52" s="138"/>
      <c r="O52" s="138"/>
    </row>
    <row r="53" spans="6:15">
      <c r="I53" s="140"/>
      <c r="J53" s="140"/>
      <c r="K53" s="140"/>
      <c r="L53" s="31"/>
      <c r="M53" s="140"/>
      <c r="N53" s="140"/>
      <c r="O53" s="138"/>
    </row>
    <row r="54" spans="6:15">
      <c r="I54" s="140"/>
      <c r="J54" s="140"/>
      <c r="K54" s="140"/>
      <c r="L54" s="31"/>
      <c r="M54" s="140"/>
      <c r="N54" s="140"/>
      <c r="O54" s="138"/>
    </row>
    <row r="55" spans="6:15">
      <c r="I55" s="133"/>
      <c r="J55" s="133"/>
      <c r="K55" s="133"/>
      <c r="L55" s="29"/>
      <c r="M55" s="133"/>
      <c r="N55" s="133"/>
      <c r="O55" s="138"/>
    </row>
    <row r="56" spans="6:15">
      <c r="I56" s="140"/>
      <c r="J56" s="140"/>
      <c r="K56" s="140"/>
      <c r="L56" s="31"/>
      <c r="M56" s="140"/>
      <c r="N56" s="140"/>
      <c r="O56" s="138"/>
    </row>
    <row r="57" spans="6:15">
      <c r="I57" s="140"/>
      <c r="J57" s="140"/>
      <c r="K57" s="140"/>
      <c r="L57" s="31"/>
      <c r="M57" s="140"/>
      <c r="N57" s="140"/>
      <c r="O57" s="138"/>
    </row>
    <row r="58" spans="6:15">
      <c r="I58" s="140"/>
      <c r="J58" s="140"/>
      <c r="K58" s="140"/>
      <c r="L58" s="31"/>
      <c r="M58" s="140"/>
      <c r="N58" s="140"/>
      <c r="O58" s="138"/>
    </row>
    <row r="59" spans="6:15">
      <c r="I59" s="140"/>
      <c r="J59" s="140"/>
      <c r="K59" s="140"/>
      <c r="L59" s="31"/>
      <c r="M59" s="140"/>
      <c r="N59" s="140"/>
      <c r="O59" s="138"/>
    </row>
    <row r="60" spans="6:15">
      <c r="I60" s="140"/>
      <c r="J60" s="140"/>
      <c r="K60" s="140"/>
      <c r="L60" s="31"/>
      <c r="M60" s="140"/>
      <c r="N60" s="140"/>
      <c r="O60" s="138"/>
    </row>
    <row r="61" spans="6:15">
      <c r="I61" s="140"/>
      <c r="J61" s="140"/>
      <c r="K61" s="140"/>
      <c r="L61" s="31"/>
      <c r="M61" s="140"/>
      <c r="N61" s="140"/>
      <c r="O61" s="138"/>
    </row>
    <row r="62" spans="6:15">
      <c r="I62" s="140"/>
      <c r="J62" s="140"/>
      <c r="K62" s="140"/>
      <c r="L62" s="31"/>
      <c r="M62" s="140"/>
      <c r="N62" s="140"/>
      <c r="O62" s="138"/>
    </row>
    <row r="63" spans="6:15">
      <c r="I63" s="140"/>
      <c r="J63" s="140"/>
      <c r="K63" s="140"/>
      <c r="L63" s="31"/>
      <c r="M63" s="140"/>
      <c r="N63" s="140"/>
      <c r="O63" s="138"/>
    </row>
    <row r="64" spans="6:15">
      <c r="I64" s="133"/>
      <c r="J64" s="133"/>
      <c r="K64" s="133"/>
      <c r="L64" s="29"/>
      <c r="M64" s="133"/>
      <c r="N64" s="133"/>
      <c r="O64" s="138"/>
    </row>
    <row r="65" spans="9:15">
      <c r="I65" s="133"/>
      <c r="J65" s="133"/>
      <c r="K65" s="133"/>
      <c r="L65" s="29"/>
      <c r="M65" s="133"/>
      <c r="N65" s="133"/>
      <c r="O65" s="138"/>
    </row>
    <row r="66" spans="9:15">
      <c r="I66" s="133"/>
      <c r="J66" s="133"/>
      <c r="K66" s="133"/>
      <c r="L66" s="29"/>
      <c r="M66" s="133"/>
      <c r="N66" s="133"/>
      <c r="O66" s="138"/>
    </row>
    <row r="67" spans="9:15">
      <c r="I67" s="133"/>
      <c r="J67" s="133"/>
      <c r="K67" s="133"/>
      <c r="L67" s="29"/>
      <c r="M67" s="133"/>
      <c r="N67" s="133"/>
      <c r="O67" s="138"/>
    </row>
    <row r="68" spans="9:15">
      <c r="I68" s="133"/>
      <c r="J68" s="133"/>
      <c r="K68" s="133"/>
      <c r="L68" s="29"/>
      <c r="M68" s="133"/>
      <c r="N68" s="133"/>
      <c r="O68" s="138"/>
    </row>
    <row r="69" spans="9:15">
      <c r="I69" s="133"/>
      <c r="J69" s="133"/>
      <c r="K69" s="133"/>
      <c r="L69" s="29"/>
      <c r="M69" s="133"/>
      <c r="N69" s="133"/>
      <c r="O69" s="138"/>
    </row>
    <row r="70" spans="9:15" ht="22.2">
      <c r="I70" s="142"/>
      <c r="J70" s="142"/>
      <c r="K70" s="142"/>
      <c r="L70" s="32"/>
      <c r="M70" s="142"/>
      <c r="N70" s="142"/>
      <c r="O70" s="138"/>
    </row>
    <row r="71" spans="9:15">
      <c r="O71" s="138"/>
    </row>
    <row r="72" spans="9:15">
      <c r="O72" s="138"/>
    </row>
    <row r="73" spans="9:15">
      <c r="O73" s="138"/>
    </row>
    <row r="74" spans="9:15">
      <c r="O74" s="138"/>
    </row>
    <row r="75" spans="9:15">
      <c r="O75" s="138"/>
    </row>
    <row r="76" spans="9:15">
      <c r="O76" s="138"/>
    </row>
    <row r="77" spans="9:15">
      <c r="O77" s="138"/>
    </row>
    <row r="78" spans="9:15">
      <c r="O78" s="138"/>
    </row>
    <row r="79" spans="9:15">
      <c r="O79" s="138"/>
    </row>
    <row r="80" spans="9:15">
      <c r="O80" s="138"/>
    </row>
    <row r="81" spans="15:15">
      <c r="O81" s="138"/>
    </row>
    <row r="82" spans="15:15">
      <c r="O82" s="133"/>
    </row>
    <row r="83" spans="15:15">
      <c r="O83" s="133"/>
    </row>
    <row r="84" spans="15:15">
      <c r="O84" s="133"/>
    </row>
    <row r="85" spans="15:15">
      <c r="O85" s="133"/>
    </row>
    <row r="86" spans="15:15">
      <c r="O86" s="133"/>
    </row>
    <row r="87" spans="15:15">
      <c r="O87" s="133"/>
    </row>
    <row r="88" spans="15:15">
      <c r="O88" s="133"/>
    </row>
    <row r="89" spans="15:15">
      <c r="O89" s="133"/>
    </row>
    <row r="90" spans="15:15">
      <c r="O90" s="133"/>
    </row>
    <row r="91" spans="15:15">
      <c r="O91" s="133"/>
    </row>
    <row r="92" spans="15:15">
      <c r="O92" s="133"/>
    </row>
    <row r="93" spans="15:15">
      <c r="O93" s="133"/>
    </row>
    <row r="94" spans="15:15">
      <c r="O94" s="133"/>
    </row>
    <row r="95" spans="15:15">
      <c r="O95" s="133"/>
    </row>
    <row r="96" spans="15:15">
      <c r="O96" s="133"/>
    </row>
    <row r="97" spans="15:15">
      <c r="O97" s="133"/>
    </row>
    <row r="98" spans="15:15">
      <c r="O98" s="133"/>
    </row>
    <row r="99" spans="15:15">
      <c r="O99" s="133"/>
    </row>
    <row r="100" spans="15:15">
      <c r="O100" s="133"/>
    </row>
    <row r="101" spans="15:15">
      <c r="O101" s="133"/>
    </row>
    <row r="102" spans="15:15">
      <c r="O102" s="133"/>
    </row>
    <row r="103" spans="15:15">
      <c r="O103" s="133"/>
    </row>
    <row r="104" spans="15:15">
      <c r="O104" s="133"/>
    </row>
    <row r="105" spans="15:15">
      <c r="O105" s="133"/>
    </row>
    <row r="106" spans="15:15">
      <c r="O106" s="133"/>
    </row>
    <row r="107" spans="15:15">
      <c r="O107" s="133"/>
    </row>
    <row r="108" spans="15:15">
      <c r="O108" s="133"/>
    </row>
    <row r="109" spans="15:15">
      <c r="O109" s="133"/>
    </row>
    <row r="110" spans="15:15">
      <c r="O110" s="133"/>
    </row>
    <row r="111" spans="15:15">
      <c r="O111" s="133"/>
    </row>
    <row r="112" spans="15:15">
      <c r="O112" s="133"/>
    </row>
    <row r="113" spans="15:15">
      <c r="O113" s="133"/>
    </row>
    <row r="114" spans="15:15">
      <c r="O114" s="133"/>
    </row>
    <row r="115" spans="15:15">
      <c r="O115" s="133"/>
    </row>
    <row r="116" spans="15:15">
      <c r="O116" s="133"/>
    </row>
    <row r="117" spans="15:15">
      <c r="O117" s="133"/>
    </row>
    <row r="118" spans="15:15">
      <c r="O118" s="133"/>
    </row>
    <row r="119" spans="15:15">
      <c r="O119" s="133"/>
    </row>
    <row r="120" spans="15:15">
      <c r="O120" s="133"/>
    </row>
    <row r="121" spans="15:15">
      <c r="O121" s="133"/>
    </row>
    <row r="122" spans="15:15">
      <c r="O122" s="133"/>
    </row>
    <row r="123" spans="15:15">
      <c r="O123" s="133"/>
    </row>
    <row r="124" spans="15:15">
      <c r="O124" s="133"/>
    </row>
    <row r="125" spans="15:15">
      <c r="O125" s="133"/>
    </row>
    <row r="126" spans="15:15">
      <c r="O126" s="133"/>
    </row>
    <row r="127" spans="15:15">
      <c r="O127" s="133"/>
    </row>
    <row r="128" spans="15:15">
      <c r="O128" s="133"/>
    </row>
    <row r="129" spans="15:15">
      <c r="O129" s="133"/>
    </row>
    <row r="130" spans="15:15">
      <c r="O130" s="133"/>
    </row>
    <row r="131" spans="15:15">
      <c r="O131" s="133"/>
    </row>
    <row r="132" spans="15:15">
      <c r="O132" s="133"/>
    </row>
    <row r="133" spans="15:15">
      <c r="O133" s="133"/>
    </row>
    <row r="134" spans="15:15">
      <c r="O134" s="133"/>
    </row>
    <row r="135" spans="15:15">
      <c r="O135" s="133"/>
    </row>
    <row r="136" spans="15:15">
      <c r="O136" s="133"/>
    </row>
    <row r="137" spans="15:15">
      <c r="O137" s="133"/>
    </row>
    <row r="138" spans="15:15">
      <c r="O138" s="133"/>
    </row>
    <row r="139" spans="15:15">
      <c r="O139" s="133"/>
    </row>
    <row r="140" spans="15:15">
      <c r="O140" s="133"/>
    </row>
    <row r="141" spans="15:15">
      <c r="O141" s="133"/>
    </row>
    <row r="142" spans="15:15">
      <c r="O142" s="133"/>
    </row>
  </sheetData>
  <mergeCells count="8">
    <mergeCell ref="H4:J4"/>
    <mergeCell ref="C9:J9"/>
    <mergeCell ref="D5:F5"/>
    <mergeCell ref="D6:F6"/>
    <mergeCell ref="D7:F7"/>
    <mergeCell ref="H5:J5"/>
    <mergeCell ref="H6:J6"/>
    <mergeCell ref="H7:J7"/>
  </mergeCells>
  <pageMargins left="0.8" right="0.5" top="0.48" bottom="0.5" header="0.5" footer="0.5"/>
  <pageSetup paperSize="9" scale="64" firstPageNumber="5" orientation="portrait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  <ignoredErrors>
    <ignoredError sqref="E8 G8 I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7A03B-E6CF-42EB-8FCA-DC5B4FD3E7E3}">
  <sheetPr>
    <tabColor theme="9" tint="0.79998168889431442"/>
  </sheetPr>
  <dimension ref="A1:P35"/>
  <sheetViews>
    <sheetView showGridLines="0" view="pageBreakPreview" zoomScale="85" zoomScaleNormal="96" zoomScaleSheetLayoutView="85" zoomScalePageLayoutView="69" workbookViewId="0">
      <selection activeCell="J29" sqref="J29"/>
    </sheetView>
  </sheetViews>
  <sheetFormatPr defaultColWidth="9.44140625" defaultRowHeight="21.6"/>
  <cols>
    <col min="1" max="1" width="50.5546875" style="107" customWidth="1"/>
    <col min="2" max="2" width="10.44140625" style="107" customWidth="1"/>
    <col min="3" max="3" width="0.5546875" style="107" customWidth="1"/>
    <col min="4" max="4" width="14.44140625" style="107" customWidth="1"/>
    <col min="5" max="5" width="1" style="107" customWidth="1"/>
    <col min="6" max="6" width="16.44140625" style="107" customWidth="1"/>
    <col min="7" max="7" width="1" style="107" customWidth="1"/>
    <col min="8" max="8" width="14.44140625" style="107" customWidth="1"/>
    <col min="9" max="9" width="1" style="107" customWidth="1"/>
    <col min="10" max="10" width="14.44140625" style="107" customWidth="1"/>
    <col min="11" max="11" width="1" style="107" customWidth="1"/>
    <col min="12" max="12" width="18.44140625" style="107" hidden="1" customWidth="1"/>
    <col min="13" max="13" width="1" style="107" hidden="1" customWidth="1"/>
    <col min="14" max="14" width="15" style="107" bestFit="1" customWidth="1"/>
    <col min="15" max="15" width="10.5546875" style="107" bestFit="1" customWidth="1"/>
    <col min="16" max="16" width="11.44140625" style="107" bestFit="1" customWidth="1"/>
    <col min="17" max="16384" width="9.44140625" style="107"/>
  </cols>
  <sheetData>
    <row r="1" spans="1:16" s="106" customFormat="1" ht="23.4">
      <c r="A1" s="83" t="str">
        <f>'BS 3'!A1</f>
        <v>บริษัท อัลฟาแคปปิตอล พาร์ทเนอร์ส กรุ๊ป จำกัด (มหาชน) และบริษัทย่อย</v>
      </c>
    </row>
    <row r="2" spans="1:16" s="106" customFormat="1" ht="23.4">
      <c r="A2" s="83" t="s">
        <v>85</v>
      </c>
    </row>
    <row r="4" spans="1:16" ht="22.2">
      <c r="A4" s="111"/>
      <c r="B4" s="108"/>
      <c r="C4" s="108"/>
      <c r="D4" s="183" t="s">
        <v>86</v>
      </c>
      <c r="E4" s="183"/>
      <c r="F4" s="183"/>
      <c r="G4" s="183"/>
      <c r="H4" s="183"/>
      <c r="I4" s="183"/>
      <c r="J4" s="183"/>
      <c r="K4" s="183"/>
      <c r="L4" s="183"/>
      <c r="M4" s="183"/>
      <c r="N4" s="183"/>
    </row>
    <row r="5" spans="1:16" s="121" customFormat="1">
      <c r="A5" s="109"/>
      <c r="B5" s="109"/>
      <c r="C5" s="109"/>
      <c r="D5" s="109" t="s">
        <v>40</v>
      </c>
      <c r="E5" s="109"/>
      <c r="F5" s="109" t="s">
        <v>87</v>
      </c>
      <c r="G5" s="109"/>
      <c r="H5" s="109"/>
      <c r="I5" s="109"/>
      <c r="J5" s="109" t="s">
        <v>88</v>
      </c>
      <c r="K5" s="109"/>
      <c r="L5" s="109" t="s">
        <v>39</v>
      </c>
      <c r="M5" s="109"/>
      <c r="N5" s="109"/>
    </row>
    <row r="6" spans="1:16" s="121" customFormat="1">
      <c r="A6" s="109"/>
      <c r="B6" s="109"/>
      <c r="C6" s="109"/>
      <c r="D6" s="109" t="s">
        <v>89</v>
      </c>
      <c r="E6" s="109"/>
      <c r="F6" s="109" t="s">
        <v>90</v>
      </c>
      <c r="G6" s="109"/>
      <c r="H6" s="109"/>
      <c r="I6" s="109"/>
      <c r="J6" s="109" t="s">
        <v>91</v>
      </c>
      <c r="K6" s="109"/>
      <c r="L6" s="109" t="s">
        <v>92</v>
      </c>
      <c r="M6" s="109"/>
      <c r="N6" s="109" t="s">
        <v>88</v>
      </c>
    </row>
    <row r="7" spans="1:16" s="121" customFormat="1">
      <c r="A7" s="109"/>
      <c r="B7" s="109"/>
      <c r="C7" s="112"/>
      <c r="D7" s="109" t="s">
        <v>93</v>
      </c>
      <c r="E7" s="109"/>
      <c r="F7" s="109" t="s">
        <v>94</v>
      </c>
      <c r="G7" s="109"/>
      <c r="H7" s="109" t="s">
        <v>95</v>
      </c>
      <c r="I7" s="109"/>
      <c r="J7" s="109" t="s">
        <v>96</v>
      </c>
      <c r="K7" s="109"/>
      <c r="L7" s="109" t="s">
        <v>97</v>
      </c>
      <c r="M7" s="109"/>
      <c r="N7" s="109" t="s">
        <v>98</v>
      </c>
    </row>
    <row r="8" spans="1:16">
      <c r="B8" s="112"/>
      <c r="C8" s="112"/>
      <c r="D8" s="184" t="s">
        <v>9</v>
      </c>
      <c r="E8" s="184"/>
      <c r="F8" s="184"/>
      <c r="G8" s="184"/>
      <c r="H8" s="184"/>
      <c r="I8" s="184"/>
      <c r="J8" s="184"/>
      <c r="K8" s="184"/>
      <c r="L8" s="184"/>
      <c r="M8" s="184"/>
      <c r="N8" s="184"/>
    </row>
    <row r="9" spans="1:16" ht="22.2">
      <c r="A9" s="76" t="s">
        <v>99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</row>
    <row r="10" spans="1:16" ht="22.2">
      <c r="A10" s="114" t="s">
        <v>100</v>
      </c>
      <c r="B10" s="112"/>
      <c r="C10" s="112"/>
      <c r="D10" s="59">
        <v>3470783810</v>
      </c>
      <c r="E10" s="59"/>
      <c r="F10" s="59">
        <v>-176365136</v>
      </c>
      <c r="G10" s="59"/>
      <c r="H10" s="59">
        <v>175612298</v>
      </c>
      <c r="I10" s="16"/>
      <c r="J10" s="59">
        <f>SUM(D10:H10)</f>
        <v>3470030972</v>
      </c>
      <c r="K10" s="16"/>
      <c r="L10" s="59"/>
      <c r="M10" s="16"/>
      <c r="N10" s="59">
        <f>J10</f>
        <v>3470030972</v>
      </c>
    </row>
    <row r="11" spans="1:16" hidden="1">
      <c r="A11" s="110" t="s">
        <v>101</v>
      </c>
      <c r="B11" s="112"/>
      <c r="C11" s="112"/>
      <c r="D11" s="12"/>
      <c r="E11" s="12"/>
      <c r="F11" s="12"/>
      <c r="G11" s="12"/>
      <c r="H11" s="12"/>
      <c r="I11" s="12"/>
      <c r="J11" s="12">
        <f>SUM(D11:H11)</f>
        <v>0</v>
      </c>
      <c r="K11" s="12"/>
      <c r="L11" s="12"/>
      <c r="M11" s="12"/>
      <c r="N11" s="12">
        <f>SUM(J11:L11)</f>
        <v>0</v>
      </c>
    </row>
    <row r="12" spans="1:16" hidden="1">
      <c r="A12" s="110"/>
      <c r="B12" s="112"/>
      <c r="C12" s="112"/>
      <c r="D12" s="165">
        <f>SUM(D10:D11)</f>
        <v>3470783810</v>
      </c>
      <c r="E12" s="12"/>
      <c r="F12" s="165">
        <f>SUM(F10:F11)</f>
        <v>-176365136</v>
      </c>
      <c r="G12" s="12"/>
      <c r="H12" s="165">
        <f>SUM(H10:H11)</f>
        <v>175612298</v>
      </c>
      <c r="I12" s="12"/>
      <c r="J12" s="165">
        <f>SUM(J10:J11)</f>
        <v>3470030972</v>
      </c>
      <c r="K12" s="12"/>
      <c r="L12" s="165">
        <f>SUM(L10:L11)</f>
        <v>0</v>
      </c>
      <c r="M12" s="12"/>
      <c r="N12" s="165">
        <f>SUM(N10:N11)</f>
        <v>3470030972</v>
      </c>
      <c r="P12" s="119"/>
    </row>
    <row r="13" spans="1:16" hidden="1">
      <c r="A13" s="110" t="s">
        <v>102</v>
      </c>
      <c r="B13" s="112">
        <v>2.2000000000000002</v>
      </c>
      <c r="C13" s="112"/>
      <c r="D13" s="12"/>
      <c r="E13" s="12"/>
      <c r="F13" s="12"/>
      <c r="G13" s="12"/>
      <c r="H13" s="12"/>
      <c r="I13" s="12"/>
      <c r="J13" s="12">
        <f>SUM(D13:H13)</f>
        <v>0</v>
      </c>
      <c r="K13" s="12"/>
      <c r="L13" s="12"/>
      <c r="M13" s="12"/>
      <c r="N13" s="12">
        <f>SUM(J13:L13)</f>
        <v>0</v>
      </c>
    </row>
    <row r="14" spans="1:16" ht="22.2" hidden="1">
      <c r="A14" s="115" t="s">
        <v>103</v>
      </c>
      <c r="B14" s="112"/>
      <c r="C14" s="112"/>
      <c r="D14" s="58">
        <f>SUM(D12:D13)</f>
        <v>3470783810</v>
      </c>
      <c r="E14" s="16"/>
      <c r="F14" s="58">
        <f>SUM(F12:F13)</f>
        <v>-176365136</v>
      </c>
      <c r="G14" s="16"/>
      <c r="H14" s="58">
        <f>SUM(H12:H13)</f>
        <v>175612298</v>
      </c>
      <c r="I14" s="16"/>
      <c r="J14" s="58">
        <f>SUM(J12:J13)</f>
        <v>3470030972</v>
      </c>
      <c r="K14" s="16"/>
      <c r="L14" s="58">
        <f>SUM(L12:L13)</f>
        <v>0</v>
      </c>
      <c r="M14" s="16"/>
      <c r="N14" s="58">
        <f>SUM(N12:N13)</f>
        <v>3470030972</v>
      </c>
    </row>
    <row r="15" spans="1:16" ht="22.2" hidden="1">
      <c r="A15" s="115"/>
      <c r="B15" s="112"/>
      <c r="C15" s="112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</row>
    <row r="16" spans="1:16" ht="22.2" hidden="1">
      <c r="A16" s="115" t="s">
        <v>104</v>
      </c>
      <c r="B16" s="112"/>
      <c r="C16" s="112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</row>
    <row r="17" spans="1:15" ht="22.2" hidden="1">
      <c r="A17" s="122" t="s">
        <v>105</v>
      </c>
      <c r="B17" s="112"/>
      <c r="C17" s="112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</row>
    <row r="18" spans="1:15" hidden="1">
      <c r="A18" s="110" t="s">
        <v>106</v>
      </c>
      <c r="B18" s="112">
        <v>10</v>
      </c>
      <c r="C18" s="112"/>
      <c r="D18" s="12"/>
      <c r="E18" s="12"/>
      <c r="F18" s="12"/>
      <c r="G18" s="12"/>
      <c r="H18" s="12"/>
      <c r="I18" s="12"/>
      <c r="J18" s="12">
        <f>SUM(D18:H18)</f>
        <v>0</v>
      </c>
      <c r="K18" s="12"/>
      <c r="L18" s="12"/>
      <c r="M18" s="12"/>
      <c r="N18" s="12">
        <f>SUM(J18:M18)</f>
        <v>0</v>
      </c>
    </row>
    <row r="19" spans="1:15" ht="22.2" hidden="1">
      <c r="A19" s="118" t="s">
        <v>107</v>
      </c>
      <c r="B19" s="112"/>
      <c r="C19" s="112"/>
      <c r="D19" s="58">
        <f>SUM(D17:D18)</f>
        <v>0</v>
      </c>
      <c r="E19" s="16"/>
      <c r="F19" s="58">
        <f>SUM(F17:F18)</f>
        <v>0</v>
      </c>
      <c r="G19" s="16"/>
      <c r="H19" s="58">
        <f>SUM(H17:H18)</f>
        <v>0</v>
      </c>
      <c r="I19" s="59"/>
      <c r="J19" s="58">
        <f>SUM(J17:J18)</f>
        <v>0</v>
      </c>
      <c r="K19" s="59"/>
      <c r="L19" s="58">
        <f>SUM(L17:L18)</f>
        <v>0</v>
      </c>
      <c r="M19" s="59"/>
      <c r="N19" s="58">
        <f>SUM(N17:N18)</f>
        <v>0</v>
      </c>
    </row>
    <row r="20" spans="1:15" ht="22.2" hidden="1">
      <c r="A20" s="118"/>
      <c r="B20" s="112"/>
      <c r="C20" s="112"/>
      <c r="D20" s="16"/>
      <c r="E20" s="16"/>
      <c r="F20" s="16"/>
      <c r="G20" s="16"/>
      <c r="H20" s="16"/>
      <c r="I20" s="59"/>
      <c r="J20" s="16"/>
      <c r="K20" s="59"/>
      <c r="L20" s="16"/>
      <c r="M20" s="59"/>
      <c r="N20" s="16"/>
    </row>
    <row r="21" spans="1:15" ht="22.2" hidden="1">
      <c r="A21" s="118" t="s">
        <v>108</v>
      </c>
      <c r="B21" s="112"/>
      <c r="C21" s="112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</row>
    <row r="22" spans="1:15" ht="22.2" hidden="1">
      <c r="A22" s="110" t="s">
        <v>109</v>
      </c>
      <c r="B22" s="112"/>
      <c r="C22" s="112"/>
      <c r="D22" s="16"/>
      <c r="E22" s="16"/>
      <c r="F22" s="12"/>
      <c r="G22" s="16"/>
      <c r="H22" s="16"/>
      <c r="I22" s="16"/>
      <c r="J22" s="12">
        <f>SUM(D22:H22)</f>
        <v>0</v>
      </c>
      <c r="K22" s="12"/>
      <c r="L22" s="12"/>
      <c r="M22" s="12"/>
      <c r="N22" s="12">
        <f>SUM(J22:M22)</f>
        <v>0</v>
      </c>
    </row>
    <row r="23" spans="1:15" ht="22.2" hidden="1">
      <c r="A23" s="118" t="s">
        <v>110</v>
      </c>
      <c r="B23" s="112"/>
      <c r="C23" s="112"/>
      <c r="D23" s="58">
        <f>SUM(D22:D22)</f>
        <v>0</v>
      </c>
      <c r="E23" s="16"/>
      <c r="F23" s="58">
        <f>SUM(F22:F22)</f>
        <v>0</v>
      </c>
      <c r="G23" s="16"/>
      <c r="H23" s="58">
        <f>SUM(H22:H22)</f>
        <v>0</v>
      </c>
      <c r="I23" s="59"/>
      <c r="J23" s="58">
        <f>SUM(J22:J22)</f>
        <v>0</v>
      </c>
      <c r="K23" s="59"/>
      <c r="L23" s="58">
        <f>SUM(L22:L22)</f>
        <v>0</v>
      </c>
      <c r="M23" s="59"/>
      <c r="N23" s="58">
        <f>SUM(N22:N22)</f>
        <v>0</v>
      </c>
    </row>
    <row r="24" spans="1:15" ht="22.2" hidden="1">
      <c r="A24" s="115" t="s">
        <v>111</v>
      </c>
      <c r="B24" s="112"/>
      <c r="C24" s="112"/>
      <c r="D24" s="58">
        <f>D19+D23</f>
        <v>0</v>
      </c>
      <c r="E24" s="16"/>
      <c r="F24" s="58">
        <f>F19+F23</f>
        <v>0</v>
      </c>
      <c r="G24" s="16"/>
      <c r="H24" s="58">
        <f>H19+H23</f>
        <v>0</v>
      </c>
      <c r="I24" s="59"/>
      <c r="J24" s="58">
        <f>J19+J23</f>
        <v>0</v>
      </c>
      <c r="K24" s="59"/>
      <c r="L24" s="58">
        <f>L19+L23</f>
        <v>0</v>
      </c>
      <c r="M24" s="59"/>
      <c r="N24" s="58">
        <f>N19+N23</f>
        <v>0</v>
      </c>
    </row>
    <row r="25" spans="1:15" ht="13.5" customHeight="1">
      <c r="A25" s="118"/>
      <c r="B25" s="112"/>
      <c r="C25" s="112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</row>
    <row r="26" spans="1:15" ht="22.2">
      <c r="A26" s="113" t="s">
        <v>112</v>
      </c>
      <c r="B26" s="112"/>
      <c r="C26" s="112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</row>
    <row r="27" spans="1:15" ht="22.2">
      <c r="A27" s="111" t="s">
        <v>113</v>
      </c>
      <c r="B27" s="112"/>
      <c r="C27" s="112"/>
      <c r="D27" s="4">
        <v>0</v>
      </c>
      <c r="E27" s="12"/>
      <c r="F27" s="4">
        <v>0</v>
      </c>
      <c r="G27" s="12"/>
      <c r="H27" s="4">
        <f>'PL 5'!F35</f>
        <v>178584210</v>
      </c>
      <c r="I27" s="59"/>
      <c r="J27" s="4">
        <f>SUM(D27:H27)</f>
        <v>178584210</v>
      </c>
      <c r="K27" s="59"/>
      <c r="L27" s="4"/>
      <c r="M27" s="59"/>
      <c r="N27" s="4">
        <f t="shared" ref="N27:N28" si="0">SUM(J27:M27)</f>
        <v>178584210</v>
      </c>
      <c r="O27" s="116">
        <f>N27-'PL 5'!F30</f>
        <v>0</v>
      </c>
    </row>
    <row r="28" spans="1:15" ht="22.2">
      <c r="A28" s="111" t="s">
        <v>114</v>
      </c>
      <c r="B28" s="112"/>
      <c r="C28" s="112"/>
      <c r="D28" s="4">
        <v>0</v>
      </c>
      <c r="E28" s="12"/>
      <c r="F28" s="4">
        <v>0</v>
      </c>
      <c r="G28" s="12"/>
      <c r="H28" s="39">
        <v>0</v>
      </c>
      <c r="I28" s="59"/>
      <c r="J28" s="4">
        <f>SUM(D28:H28)</f>
        <v>0</v>
      </c>
      <c r="K28" s="59"/>
      <c r="L28" s="4"/>
      <c r="M28" s="59"/>
      <c r="N28" s="4">
        <f t="shared" si="0"/>
        <v>0</v>
      </c>
      <c r="O28" s="116">
        <f>N28-'PL 5'!F33</f>
        <v>0</v>
      </c>
    </row>
    <row r="29" spans="1:15" ht="22.2">
      <c r="A29" s="113" t="s">
        <v>115</v>
      </c>
      <c r="B29" s="112"/>
      <c r="C29" s="112"/>
      <c r="D29" s="58">
        <f>SUM(D27:D28)</f>
        <v>0</v>
      </c>
      <c r="E29" s="16"/>
      <c r="F29" s="58">
        <f>SUM(F27:F28)</f>
        <v>0</v>
      </c>
      <c r="G29" s="16"/>
      <c r="H29" s="58">
        <f>SUM(H27:H28)</f>
        <v>178584210</v>
      </c>
      <c r="I29" s="59"/>
      <c r="J29" s="58">
        <f>SUM(J27:J28)</f>
        <v>178584210</v>
      </c>
      <c r="K29" s="59"/>
      <c r="L29" s="58">
        <f>SUM(L27:L28)</f>
        <v>0</v>
      </c>
      <c r="M29" s="59"/>
      <c r="N29" s="58">
        <f>SUM(N27:N28)</f>
        <v>178584210</v>
      </c>
      <c r="O29" s="116">
        <f>N29-'PL 5'!F35</f>
        <v>0</v>
      </c>
    </row>
    <row r="30" spans="1:15" ht="8.85" customHeight="1">
      <c r="A30" s="113"/>
      <c r="B30" s="112"/>
      <c r="C30" s="112"/>
      <c r="D30" s="12"/>
      <c r="E30" s="12"/>
      <c r="F30" s="16"/>
      <c r="G30" s="12"/>
      <c r="H30" s="16"/>
      <c r="I30" s="16"/>
      <c r="J30" s="12"/>
      <c r="K30" s="16"/>
      <c r="L30" s="77"/>
      <c r="M30" s="16"/>
      <c r="N30" s="12"/>
    </row>
    <row r="31" spans="1:15" ht="22.8" thickBot="1">
      <c r="A31" s="113" t="s">
        <v>116</v>
      </c>
      <c r="B31" s="112"/>
      <c r="C31" s="112"/>
      <c r="D31" s="40">
        <f>SUM(D14,D24,D29)</f>
        <v>3470783810</v>
      </c>
      <c r="E31" s="112">
        <f>SUM(E10,E29,E19,E23)</f>
        <v>0</v>
      </c>
      <c r="F31" s="40">
        <f>SUM(F14,F24,F29)</f>
        <v>-176365136</v>
      </c>
      <c r="G31" s="112">
        <f>SUM(G10,G29,G19,G23)</f>
        <v>0</v>
      </c>
      <c r="H31" s="40">
        <f>SUM(H14,H24,H29)</f>
        <v>354196508</v>
      </c>
      <c r="I31" s="112">
        <f>SUM(I10,I29,I19,I23)</f>
        <v>0</v>
      </c>
      <c r="J31" s="40">
        <f>SUM(J14,J24,J29)</f>
        <v>3648615182</v>
      </c>
      <c r="K31" s="112">
        <f>SUM(K10,K29,K19,K23)</f>
        <v>0</v>
      </c>
      <c r="L31" s="40">
        <f>SUM(L14,L24,L29)</f>
        <v>0</v>
      </c>
      <c r="M31" s="112">
        <f>SUM(M10,M29,M19,M23)</f>
        <v>0</v>
      </c>
      <c r="N31" s="40">
        <f>SUM(N14,N24,N29)</f>
        <v>3648615182</v>
      </c>
      <c r="O31" s="116"/>
    </row>
    <row r="32" spans="1:15" ht="22.8" thickTop="1">
      <c r="A32" s="113"/>
      <c r="B32" s="112"/>
      <c r="C32" s="112"/>
      <c r="D32" s="12"/>
      <c r="E32" s="12"/>
      <c r="F32" s="16"/>
      <c r="G32" s="12"/>
      <c r="H32" s="16"/>
      <c r="I32" s="16"/>
      <c r="J32" s="12"/>
      <c r="K32" s="16"/>
      <c r="L32" s="77"/>
      <c r="M32" s="16"/>
      <c r="N32" s="12"/>
    </row>
    <row r="33" spans="8:14">
      <c r="J33" s="116"/>
      <c r="N33" s="119"/>
    </row>
    <row r="34" spans="8:14">
      <c r="N34" s="119"/>
    </row>
    <row r="35" spans="8:14">
      <c r="H35" s="119"/>
    </row>
  </sheetData>
  <mergeCells count="2">
    <mergeCell ref="D4:N4"/>
    <mergeCell ref="D8:N8"/>
  </mergeCells>
  <pageMargins left="0.7" right="0.7" top="0.48" bottom="0.5" header="0.5" footer="0.5"/>
  <pageSetup paperSize="9" scale="93" firstPageNumber="6" fitToWidth="0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6C8A2-6F98-408E-864C-36519D4F1DB7}">
  <sheetPr>
    <tabColor theme="9" tint="0.79998168889431442"/>
    <pageSetUpPr fitToPage="1"/>
  </sheetPr>
  <dimension ref="A1:L19"/>
  <sheetViews>
    <sheetView showGridLines="0" view="pageBreakPreview" topLeftCell="A3" zoomScale="85" zoomScaleNormal="90" zoomScaleSheetLayoutView="85" workbookViewId="0">
      <selection activeCell="G15" sqref="G15"/>
    </sheetView>
  </sheetViews>
  <sheetFormatPr defaultColWidth="9.44140625" defaultRowHeight="20.100000000000001" customHeight="1"/>
  <cols>
    <col min="1" max="1" width="56.5546875" style="107" customWidth="1"/>
    <col min="2" max="2" width="9.44140625" style="107"/>
    <col min="3" max="3" width="15.5546875" style="107" customWidth="1"/>
    <col min="4" max="4" width="1" style="107" customWidth="1"/>
    <col min="5" max="5" width="16.44140625" style="107" bestFit="1" customWidth="1"/>
    <col min="6" max="6" width="1" style="107" customWidth="1"/>
    <col min="7" max="7" width="15.5546875" style="107" customWidth="1"/>
    <col min="8" max="8" width="1" style="107" customWidth="1"/>
    <col min="9" max="9" width="15.5546875" style="107" customWidth="1"/>
    <col min="10" max="10" width="1" style="107" customWidth="1"/>
    <col min="11" max="11" width="15.5546875" style="107" customWidth="1"/>
    <col min="12" max="16384" width="9.44140625" style="107"/>
  </cols>
  <sheetData>
    <row r="1" spans="1:12" s="106" customFormat="1" ht="23.4">
      <c r="A1" s="83" t="str">
        <f>'BS 3'!A1</f>
        <v>บริษัท อัลฟาแคปปิตอล พาร์ทเนอร์ส กรุ๊ป จำกัด (มหาชน) และบริษัทย่อย</v>
      </c>
    </row>
    <row r="2" spans="1:12" s="106" customFormat="1" ht="23.4">
      <c r="A2" s="83" t="s">
        <v>85</v>
      </c>
    </row>
    <row r="4" spans="1:12" ht="20.100000000000001" customHeight="1">
      <c r="A4" s="111"/>
      <c r="B4" s="108"/>
      <c r="C4" s="183" t="s">
        <v>2</v>
      </c>
      <c r="D4" s="183"/>
      <c r="E4" s="183"/>
      <c r="F4" s="183"/>
      <c r="G4" s="183"/>
      <c r="H4" s="183"/>
      <c r="I4" s="183"/>
      <c r="J4" s="183"/>
      <c r="K4" s="183"/>
    </row>
    <row r="5" spans="1:12" ht="20.100000000000001" customHeight="1">
      <c r="A5" s="111"/>
      <c r="B5" s="111"/>
      <c r="C5" s="110"/>
      <c r="D5" s="110"/>
      <c r="E5" s="109"/>
      <c r="F5" s="185"/>
      <c r="G5" s="185"/>
      <c r="H5" s="110"/>
      <c r="I5" s="110"/>
      <c r="J5" s="110"/>
      <c r="K5" s="110"/>
    </row>
    <row r="6" spans="1:12" ht="20.100000000000001" customHeight="1">
      <c r="A6" s="111"/>
      <c r="B6" s="109"/>
      <c r="C6" s="109" t="s">
        <v>40</v>
      </c>
      <c r="D6" s="109"/>
      <c r="E6" s="109" t="s">
        <v>87</v>
      </c>
      <c r="F6" s="109"/>
      <c r="G6" s="110"/>
      <c r="H6" s="110"/>
      <c r="I6" s="109" t="s">
        <v>88</v>
      </c>
      <c r="J6" s="109"/>
      <c r="K6" s="109"/>
    </row>
    <row r="7" spans="1:12" ht="20.100000000000001" customHeight="1">
      <c r="A7" s="111"/>
      <c r="B7" s="109"/>
      <c r="C7" s="109" t="s">
        <v>89</v>
      </c>
      <c r="D7" s="109"/>
      <c r="E7" s="109" t="s">
        <v>90</v>
      </c>
      <c r="F7" s="109"/>
      <c r="G7" s="109"/>
      <c r="H7" s="110"/>
      <c r="I7" s="109" t="s">
        <v>91</v>
      </c>
      <c r="J7" s="109"/>
      <c r="K7" s="109" t="s">
        <v>88</v>
      </c>
    </row>
    <row r="8" spans="1:12" ht="20.100000000000001" customHeight="1">
      <c r="A8" s="111"/>
      <c r="B8" s="112"/>
      <c r="C8" s="109" t="s">
        <v>93</v>
      </c>
      <c r="D8" s="109"/>
      <c r="E8" s="109" t="s">
        <v>94</v>
      </c>
      <c r="F8" s="109"/>
      <c r="G8" s="109" t="s">
        <v>95</v>
      </c>
      <c r="H8" s="110"/>
      <c r="I8" s="109" t="s">
        <v>96</v>
      </c>
      <c r="J8" s="109"/>
      <c r="K8" s="109" t="s">
        <v>98</v>
      </c>
    </row>
    <row r="9" spans="1:12" ht="25.5" customHeight="1">
      <c r="A9" s="76" t="s">
        <v>117</v>
      </c>
      <c r="B9" s="112"/>
      <c r="C9" s="184" t="s">
        <v>9</v>
      </c>
      <c r="D9" s="184"/>
      <c r="E9" s="184"/>
      <c r="F9" s="184"/>
      <c r="G9" s="184"/>
      <c r="H9" s="184"/>
      <c r="I9" s="184"/>
      <c r="J9" s="184"/>
      <c r="K9" s="184"/>
    </row>
    <row r="10" spans="1:12" ht="27" customHeight="1">
      <c r="A10" s="113" t="s">
        <v>118</v>
      </c>
      <c r="B10" s="112"/>
      <c r="C10" s="59">
        <v>3470783810</v>
      </c>
      <c r="D10" s="16"/>
      <c r="E10" s="59">
        <v>-176365136</v>
      </c>
      <c r="F10" s="59"/>
      <c r="G10" s="59">
        <v>393621590</v>
      </c>
      <c r="H10" s="16"/>
      <c r="I10" s="59">
        <v>3688040264</v>
      </c>
      <c r="J10" s="16"/>
      <c r="K10" s="59">
        <v>3688040264</v>
      </c>
    </row>
    <row r="11" spans="1:12" ht="20.100000000000001" customHeight="1">
      <c r="A11" s="115"/>
      <c r="B11" s="112"/>
      <c r="C11" s="16"/>
      <c r="D11" s="16"/>
      <c r="E11" s="16"/>
      <c r="F11" s="16"/>
      <c r="G11" s="16"/>
      <c r="H11" s="16"/>
      <c r="I11" s="16"/>
      <c r="J11" s="16"/>
      <c r="K11" s="16"/>
    </row>
    <row r="12" spans="1:12" ht="20.100000000000001" customHeight="1">
      <c r="A12" s="113" t="s">
        <v>112</v>
      </c>
      <c r="B12" s="112"/>
      <c r="C12" s="16"/>
      <c r="D12" s="16"/>
      <c r="E12" s="16"/>
      <c r="F12" s="16"/>
      <c r="G12" s="16"/>
      <c r="H12" s="16"/>
      <c r="I12" s="16"/>
      <c r="J12" s="16"/>
      <c r="K12" s="16"/>
    </row>
    <row r="13" spans="1:12" ht="20.100000000000001" customHeight="1">
      <c r="A13" s="111" t="s">
        <v>113</v>
      </c>
      <c r="B13" s="112"/>
      <c r="C13" s="4">
        <v>0</v>
      </c>
      <c r="D13" s="12"/>
      <c r="E13" s="4">
        <v>0</v>
      </c>
      <c r="F13" s="4"/>
      <c r="G13" s="4">
        <f>'PL 5'!D35</f>
        <v>65275939</v>
      </c>
      <c r="H13" s="16"/>
      <c r="I13" s="4">
        <f>SUM(C13:G13)</f>
        <v>65275939</v>
      </c>
      <c r="J13" s="16"/>
      <c r="K13" s="4">
        <f>SUM(H13:J13)</f>
        <v>65275939</v>
      </c>
      <c r="L13" s="120">
        <f>K13-'PL 5'!D30</f>
        <v>0</v>
      </c>
    </row>
    <row r="14" spans="1:12" ht="20.100000000000001" customHeight="1">
      <c r="A14" s="111" t="s">
        <v>114</v>
      </c>
      <c r="B14" s="112"/>
      <c r="C14" s="4">
        <v>0</v>
      </c>
      <c r="D14" s="12"/>
      <c r="E14" s="4">
        <v>0</v>
      </c>
      <c r="F14" s="59"/>
      <c r="G14" s="39">
        <v>0</v>
      </c>
      <c r="H14" s="16"/>
      <c r="I14" s="4">
        <f>SUM(C14:G14)</f>
        <v>0</v>
      </c>
      <c r="J14" s="16"/>
      <c r="K14" s="4">
        <f>SUM(H14:J14)</f>
        <v>0</v>
      </c>
      <c r="L14" s="120">
        <f>K14-'PL 5'!D33</f>
        <v>0</v>
      </c>
    </row>
    <row r="15" spans="1:12" ht="20.100000000000001" customHeight="1">
      <c r="A15" s="113" t="s">
        <v>115</v>
      </c>
      <c r="B15" s="112"/>
      <c r="C15" s="58">
        <f>SUM(C13:C14)</f>
        <v>0</v>
      </c>
      <c r="D15" s="16"/>
      <c r="E15" s="58">
        <f>SUM(E13:E14)</f>
        <v>0</v>
      </c>
      <c r="F15" s="59"/>
      <c r="G15" s="58">
        <f>SUM(G13:G14)</f>
        <v>65275939</v>
      </c>
      <c r="H15" s="16"/>
      <c r="I15" s="58">
        <f>SUM(I13:I14)</f>
        <v>65275939</v>
      </c>
      <c r="J15" s="16"/>
      <c r="K15" s="58">
        <f>SUM(K13:K14)</f>
        <v>65275939</v>
      </c>
      <c r="L15" s="120">
        <f>K15-'PL 5'!D35</f>
        <v>0</v>
      </c>
    </row>
    <row r="16" spans="1:12" ht="11.1" customHeight="1">
      <c r="A16" s="113"/>
      <c r="B16" s="112"/>
      <c r="C16" s="12"/>
      <c r="D16" s="12"/>
      <c r="E16" s="12"/>
      <c r="F16" s="16"/>
      <c r="G16" s="16"/>
      <c r="H16" s="16"/>
      <c r="I16" s="12"/>
      <c r="J16" s="16"/>
      <c r="K16" s="12"/>
    </row>
    <row r="17" spans="1:11" ht="30" customHeight="1" thickBot="1">
      <c r="A17" s="113" t="s">
        <v>119</v>
      </c>
      <c r="B17" s="112"/>
      <c r="C17" s="40">
        <f>SUM(C10,C15)</f>
        <v>3470783810</v>
      </c>
      <c r="D17" s="16"/>
      <c r="E17" s="40">
        <f>SUM(E10,E15)</f>
        <v>-176365136</v>
      </c>
      <c r="F17" s="59"/>
      <c r="G17" s="40">
        <f>SUM(G10,G15)</f>
        <v>458897529</v>
      </c>
      <c r="H17" s="16"/>
      <c r="I17" s="40">
        <f>SUM(I10,I15)</f>
        <v>3753316203</v>
      </c>
      <c r="J17" s="16"/>
      <c r="K17" s="40">
        <f>SUM(K10,K15)</f>
        <v>3753316203</v>
      </c>
    </row>
    <row r="18" spans="1:11" ht="20.100000000000001" customHeight="1" thickTop="1">
      <c r="C18" s="57"/>
      <c r="D18" s="60"/>
      <c r="I18" s="120">
        <f>I17-'BS 3'!D44</f>
        <v>0</v>
      </c>
      <c r="K18" s="120">
        <f>K17-'BS 3'!D44</f>
        <v>0</v>
      </c>
    </row>
    <row r="19" spans="1:11" ht="20.100000000000001" customHeight="1">
      <c r="C19" s="57"/>
      <c r="D19" s="60"/>
    </row>
  </sheetData>
  <mergeCells count="3">
    <mergeCell ref="C9:K9"/>
    <mergeCell ref="F5:G5"/>
    <mergeCell ref="C4:K4"/>
  </mergeCells>
  <pageMargins left="0.8" right="0.8" top="0.48" bottom="0.5" header="0.5" footer="0.5"/>
  <pageSetup paperSize="9" scale="86" firstPageNumber="7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8C1F9-2C4C-495A-B3AA-B5021129925D}">
  <sheetPr>
    <tabColor theme="9" tint="0.79998168889431442"/>
  </sheetPr>
  <dimension ref="A1:I41"/>
  <sheetViews>
    <sheetView showGridLines="0" view="pageBreakPreview" topLeftCell="A18" zoomScale="85" zoomScaleNormal="85" zoomScaleSheetLayoutView="85" workbookViewId="0">
      <selection activeCell="L42" sqref="L42"/>
    </sheetView>
  </sheetViews>
  <sheetFormatPr defaultColWidth="9.44140625" defaultRowHeight="21.6"/>
  <cols>
    <col min="1" max="1" width="71.5546875" style="107" customWidth="1"/>
    <col min="2" max="2" width="16" style="107" customWidth="1"/>
    <col min="3" max="3" width="16.5546875" style="107" customWidth="1"/>
    <col min="4" max="4" width="1.5546875" style="107" customWidth="1"/>
    <col min="5" max="5" width="20" style="107" customWidth="1"/>
    <col min="6" max="6" width="1.5546875" style="107" customWidth="1"/>
    <col min="7" max="7" width="16.5546875" style="107" customWidth="1"/>
    <col min="8" max="8" width="1" style="107" customWidth="1"/>
    <col min="9" max="16384" width="9.44140625" style="107"/>
  </cols>
  <sheetData>
    <row r="1" spans="1:7" s="106" customFormat="1" ht="23.4" hidden="1">
      <c r="A1" s="83" t="s">
        <v>120</v>
      </c>
      <c r="B1" s="83"/>
    </row>
    <row r="2" spans="1:7" ht="23.4" hidden="1">
      <c r="A2" s="117"/>
      <c r="B2" s="117"/>
    </row>
    <row r="3" spans="1:7" ht="22.2" hidden="1">
      <c r="C3" s="183" t="s">
        <v>3</v>
      </c>
      <c r="D3" s="183"/>
      <c r="E3" s="183"/>
      <c r="F3" s="183"/>
      <c r="G3" s="183"/>
    </row>
    <row r="4" spans="1:7" hidden="1">
      <c r="A4" s="111"/>
      <c r="B4" s="111"/>
      <c r="C4" s="109" t="s">
        <v>40</v>
      </c>
      <c r="D4" s="110"/>
      <c r="E4" s="109"/>
      <c r="F4" s="109"/>
      <c r="G4" s="109"/>
    </row>
    <row r="5" spans="1:7" hidden="1">
      <c r="A5" s="111"/>
      <c r="B5" s="111"/>
      <c r="C5" s="109" t="s">
        <v>89</v>
      </c>
      <c r="D5" s="110"/>
      <c r="E5" s="109" t="s">
        <v>121</v>
      </c>
      <c r="F5" s="109"/>
      <c r="G5" s="109" t="s">
        <v>88</v>
      </c>
    </row>
    <row r="6" spans="1:7" hidden="1">
      <c r="A6" s="111"/>
      <c r="B6" s="111"/>
      <c r="C6" s="109" t="s">
        <v>93</v>
      </c>
      <c r="D6" s="110"/>
      <c r="E6" s="109" t="s">
        <v>122</v>
      </c>
      <c r="F6" s="109"/>
      <c r="G6" s="109" t="s">
        <v>98</v>
      </c>
    </row>
    <row r="7" spans="1:7" hidden="1">
      <c r="C7" s="184" t="s">
        <v>9</v>
      </c>
      <c r="D7" s="184"/>
      <c r="E7" s="184"/>
      <c r="F7" s="184"/>
      <c r="G7" s="184"/>
    </row>
    <row r="8" spans="1:7" ht="22.2" hidden="1">
      <c r="A8" s="76" t="s">
        <v>123</v>
      </c>
      <c r="B8" s="76"/>
      <c r="C8" s="112"/>
      <c r="D8" s="112"/>
      <c r="E8" s="112"/>
      <c r="F8" s="112"/>
      <c r="G8" s="112"/>
    </row>
    <row r="9" spans="1:7" ht="22.2" hidden="1">
      <c r="A9" s="114" t="s">
        <v>124</v>
      </c>
      <c r="B9" s="114"/>
      <c r="C9" s="59">
        <v>0</v>
      </c>
      <c r="D9" s="59"/>
      <c r="E9" s="59">
        <v>0</v>
      </c>
      <c r="F9" s="59"/>
      <c r="G9" s="59">
        <f>SUM(C9:E9)</f>
        <v>0</v>
      </c>
    </row>
    <row r="10" spans="1:7" ht="22.2" hidden="1">
      <c r="A10" s="111"/>
      <c r="B10" s="111"/>
      <c r="C10" s="4"/>
      <c r="D10" s="4"/>
      <c r="E10" s="4"/>
      <c r="F10" s="59"/>
      <c r="G10" s="4"/>
    </row>
    <row r="11" spans="1:7" ht="22.2" hidden="1">
      <c r="A11" s="113" t="s">
        <v>112</v>
      </c>
      <c r="B11" s="113"/>
      <c r="C11" s="1"/>
      <c r="D11" s="56"/>
      <c r="E11" s="1"/>
      <c r="F11" s="56"/>
      <c r="G11" s="1"/>
    </row>
    <row r="12" spans="1:7" ht="22.2" hidden="1">
      <c r="A12" s="111" t="s">
        <v>125</v>
      </c>
      <c r="B12" s="111"/>
      <c r="C12" s="4">
        <v>0</v>
      </c>
      <c r="D12" s="4"/>
      <c r="E12" s="4">
        <v>0</v>
      </c>
      <c r="F12" s="59"/>
      <c r="G12" s="4">
        <f>SUM(C12:E12)</f>
        <v>0</v>
      </c>
    </row>
    <row r="13" spans="1:7" ht="22.2" hidden="1">
      <c r="A13" s="111" t="s">
        <v>126</v>
      </c>
      <c r="B13" s="111"/>
      <c r="C13" s="4">
        <v>0</v>
      </c>
      <c r="D13" s="59"/>
      <c r="E13" s="39">
        <v>0</v>
      </c>
      <c r="F13" s="4"/>
      <c r="G13" s="4">
        <f>SUM(C13:E13)</f>
        <v>0</v>
      </c>
    </row>
    <row r="14" spans="1:7" ht="22.2" hidden="1">
      <c r="A14" s="113" t="s">
        <v>115</v>
      </c>
      <c r="B14" s="113"/>
      <c r="C14" s="58">
        <f>SUM(C12:C13)</f>
        <v>0</v>
      </c>
      <c r="D14" s="59"/>
      <c r="E14" s="58">
        <f>SUM(E12:E13)</f>
        <v>0</v>
      </c>
      <c r="F14" s="59"/>
      <c r="G14" s="58">
        <f>SUM(G12:G13)</f>
        <v>0</v>
      </c>
    </row>
    <row r="15" spans="1:7" ht="15" hidden="1" customHeight="1">
      <c r="A15" s="113"/>
      <c r="B15" s="113"/>
      <c r="C15" s="56"/>
      <c r="D15" s="56"/>
      <c r="E15" s="56"/>
      <c r="F15" s="56"/>
      <c r="G15" s="56"/>
    </row>
    <row r="16" spans="1:7" ht="22.8" hidden="1" thickBot="1">
      <c r="A16" s="114" t="s">
        <v>127</v>
      </c>
      <c r="B16" s="114"/>
      <c r="C16" s="40">
        <f>C9+C14</f>
        <v>0</v>
      </c>
      <c r="D16" s="59"/>
      <c r="E16" s="40">
        <f>E9+E14</f>
        <v>0</v>
      </c>
      <c r="F16" s="59"/>
      <c r="G16" s="40">
        <f>G9+G14</f>
        <v>0</v>
      </c>
    </row>
    <row r="17" spans="1:7" hidden="1">
      <c r="C17" s="57"/>
      <c r="D17" s="57"/>
      <c r="E17" s="57"/>
      <c r="F17" s="57"/>
      <c r="G17" s="57"/>
    </row>
    <row r="18" spans="1:7" s="106" customFormat="1" ht="23.4">
      <c r="A18" s="83" t="str">
        <f>'BS 3'!A1</f>
        <v>บริษัท อัลฟาแคปปิตอล พาร์ทเนอร์ส กรุ๊ป จำกัด (มหาชน) และบริษัทย่อย</v>
      </c>
      <c r="B18" s="83"/>
    </row>
    <row r="19" spans="1:7" s="106" customFormat="1" ht="23.4">
      <c r="A19" s="83" t="s">
        <v>85</v>
      </c>
      <c r="B19" s="83"/>
    </row>
    <row r="20" spans="1:7" ht="23.4">
      <c r="A20" s="117"/>
      <c r="B20" s="117"/>
    </row>
    <row r="21" spans="1:7" ht="22.2">
      <c r="C21" s="183" t="s">
        <v>3</v>
      </c>
      <c r="D21" s="183"/>
      <c r="E21" s="183"/>
      <c r="F21" s="183"/>
      <c r="G21" s="183"/>
    </row>
    <row r="22" spans="1:7">
      <c r="A22" s="111"/>
      <c r="B22" s="111"/>
      <c r="C22" s="109" t="s">
        <v>40</v>
      </c>
      <c r="D22" s="110"/>
      <c r="E22" s="109"/>
      <c r="F22" s="109"/>
      <c r="G22" s="109"/>
    </row>
    <row r="23" spans="1:7">
      <c r="A23" s="111"/>
      <c r="B23" s="111"/>
      <c r="C23" s="109" t="s">
        <v>89</v>
      </c>
      <c r="D23" s="110"/>
      <c r="E23" s="109"/>
      <c r="F23" s="109"/>
      <c r="G23" s="109" t="s">
        <v>88</v>
      </c>
    </row>
    <row r="24" spans="1:7">
      <c r="A24" s="111"/>
      <c r="B24" s="112"/>
      <c r="C24" s="109" t="s">
        <v>93</v>
      </c>
      <c r="D24" s="110"/>
      <c r="E24" s="109" t="s">
        <v>128</v>
      </c>
      <c r="F24" s="109"/>
      <c r="G24" s="109" t="s">
        <v>98</v>
      </c>
    </row>
    <row r="25" spans="1:7">
      <c r="C25" s="184" t="s">
        <v>9</v>
      </c>
      <c r="D25" s="184"/>
      <c r="E25" s="184"/>
      <c r="F25" s="184"/>
      <c r="G25" s="184"/>
    </row>
    <row r="26" spans="1:7" ht="22.2">
      <c r="A26" s="76" t="s">
        <v>99</v>
      </c>
      <c r="B26" s="76"/>
      <c r="C26" s="112"/>
      <c r="D26" s="112"/>
      <c r="E26" s="112"/>
      <c r="F26" s="112"/>
      <c r="G26" s="112"/>
    </row>
    <row r="27" spans="1:7" ht="22.2">
      <c r="A27" s="114" t="s">
        <v>100</v>
      </c>
      <c r="B27" s="114"/>
      <c r="C27" s="59">
        <v>3470783810</v>
      </c>
      <c r="D27" s="59"/>
      <c r="E27" s="59">
        <v>-20229251</v>
      </c>
      <c r="F27" s="59"/>
      <c r="G27" s="59">
        <f>SUM(C27:E27)</f>
        <v>3450554559</v>
      </c>
    </row>
    <row r="28" spans="1:7" ht="22.2" hidden="1">
      <c r="A28" s="115"/>
      <c r="B28" s="115"/>
      <c r="C28" s="16"/>
      <c r="D28" s="16"/>
      <c r="E28" s="16"/>
      <c r="F28" s="16"/>
      <c r="G28" s="16"/>
    </row>
    <row r="29" spans="1:7" ht="22.2" hidden="1">
      <c r="A29" s="115" t="s">
        <v>104</v>
      </c>
      <c r="B29" s="115"/>
      <c r="C29" s="16"/>
      <c r="D29" s="16"/>
      <c r="E29" s="16"/>
      <c r="F29" s="16"/>
      <c r="G29" s="16"/>
    </row>
    <row r="30" spans="1:7" ht="22.2" hidden="1">
      <c r="A30" s="118" t="s">
        <v>105</v>
      </c>
      <c r="B30" s="118"/>
      <c r="C30" s="16"/>
      <c r="D30" s="16"/>
      <c r="E30" s="16"/>
      <c r="F30" s="16"/>
      <c r="G30" s="16"/>
    </row>
    <row r="31" spans="1:7" hidden="1">
      <c r="A31" s="110" t="s">
        <v>106</v>
      </c>
      <c r="B31" s="112">
        <v>10</v>
      </c>
      <c r="C31" s="12"/>
      <c r="D31" s="12"/>
      <c r="E31" s="12"/>
      <c r="F31" s="12"/>
      <c r="G31" s="4">
        <f>SUM(C31:E31)</f>
        <v>0</v>
      </c>
    </row>
    <row r="32" spans="1:7" ht="22.2" hidden="1">
      <c r="A32" s="118" t="s">
        <v>107</v>
      </c>
      <c r="B32" s="118"/>
      <c r="C32" s="58">
        <f>C31</f>
        <v>0</v>
      </c>
      <c r="D32" s="59"/>
      <c r="E32" s="58">
        <f>E31</f>
        <v>0</v>
      </c>
      <c r="F32" s="59"/>
      <c r="G32" s="58">
        <f>G31</f>
        <v>0</v>
      </c>
    </row>
    <row r="33" spans="1:9" ht="22.2">
      <c r="A33" s="118"/>
      <c r="B33" s="118"/>
      <c r="C33" s="16"/>
      <c r="D33" s="16"/>
      <c r="E33" s="16"/>
      <c r="F33" s="16"/>
      <c r="G33" s="16"/>
    </row>
    <row r="34" spans="1:9" ht="22.2">
      <c r="A34" s="113" t="s">
        <v>112</v>
      </c>
      <c r="B34" s="113"/>
      <c r="C34" s="1"/>
      <c r="D34" s="56"/>
      <c r="E34" s="1"/>
      <c r="F34" s="56"/>
      <c r="G34" s="1"/>
    </row>
    <row r="35" spans="1:9" ht="22.2">
      <c r="A35" s="111" t="s">
        <v>125</v>
      </c>
      <c r="B35" s="111"/>
      <c r="C35" s="4">
        <v>0</v>
      </c>
      <c r="D35" s="4"/>
      <c r="E35" s="4">
        <f>'PL 5'!J30</f>
        <v>-39341340</v>
      </c>
      <c r="F35" s="59"/>
      <c r="G35" s="4">
        <f>SUM(C35:E35)</f>
        <v>-39341340</v>
      </c>
      <c r="I35" s="116">
        <f>G35-'PL 5'!J30</f>
        <v>0</v>
      </c>
    </row>
    <row r="36" spans="1:9" ht="22.2">
      <c r="A36" s="111" t="s">
        <v>114</v>
      </c>
      <c r="B36" s="111"/>
      <c r="C36" s="4">
        <v>0</v>
      </c>
      <c r="D36" s="59"/>
      <c r="E36" s="39">
        <v>0</v>
      </c>
      <c r="F36" s="4"/>
      <c r="G36" s="4">
        <f>SUM(C36:E36)</f>
        <v>0</v>
      </c>
      <c r="I36" s="116">
        <f>G36-'PL 5'!J33</f>
        <v>0</v>
      </c>
    </row>
    <row r="37" spans="1:9" ht="22.2">
      <c r="A37" s="113" t="s">
        <v>115</v>
      </c>
      <c r="B37" s="113"/>
      <c r="C37" s="58">
        <f>SUM(C35:C36)</f>
        <v>0</v>
      </c>
      <c r="D37" s="59"/>
      <c r="E37" s="58">
        <f>SUM(E35:E36)</f>
        <v>-39341340</v>
      </c>
      <c r="F37" s="59"/>
      <c r="G37" s="58">
        <f>SUM(G35:G36)</f>
        <v>-39341340</v>
      </c>
      <c r="I37" s="116">
        <f>G37-'PL 5'!J35</f>
        <v>0</v>
      </c>
    </row>
    <row r="38" spans="1:9" ht="11.85" customHeight="1">
      <c r="A38" s="113"/>
      <c r="B38" s="113"/>
      <c r="C38" s="56"/>
      <c r="D38" s="56"/>
      <c r="E38" s="56"/>
      <c r="F38" s="56"/>
      <c r="G38" s="56"/>
    </row>
    <row r="39" spans="1:9" ht="29.1" customHeight="1" thickBot="1">
      <c r="A39" s="113" t="s">
        <v>116</v>
      </c>
      <c r="B39" s="114"/>
      <c r="C39" s="40">
        <f>C27+C37+C32</f>
        <v>3470783810</v>
      </c>
      <c r="D39" s="59"/>
      <c r="E39" s="40">
        <f>E27+E37</f>
        <v>-59570591</v>
      </c>
      <c r="F39" s="59"/>
      <c r="G39" s="40">
        <f>G27+G37+G32</f>
        <v>3411213219</v>
      </c>
    </row>
    <row r="40" spans="1:9" ht="22.2" thickTop="1">
      <c r="C40" s="57"/>
      <c r="D40" s="57"/>
      <c r="E40" s="57"/>
      <c r="F40" s="57"/>
      <c r="G40" s="57"/>
    </row>
    <row r="41" spans="1:9" hidden="1">
      <c r="G41" s="119">
        <v>-339141511</v>
      </c>
    </row>
  </sheetData>
  <mergeCells count="4">
    <mergeCell ref="C3:G3"/>
    <mergeCell ref="C7:G7"/>
    <mergeCell ref="C21:G21"/>
    <mergeCell ref="C25:G25"/>
  </mergeCells>
  <pageMargins left="0.7" right="0.7" top="0.75" bottom="0.75" header="0.3" footer="0.3"/>
  <pageSetup paperSize="9" scale="88" firstPageNumber="8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972FC-20B7-4544-BDB9-B8CE4FFB2307}">
  <sheetPr>
    <tabColor theme="9" tint="0.79998168889431442"/>
    <pageSetUpPr fitToPage="1"/>
  </sheetPr>
  <dimension ref="A1:I23"/>
  <sheetViews>
    <sheetView showGridLines="0" view="pageBreakPreview" zoomScale="85" zoomScaleNormal="100" zoomScaleSheetLayoutView="85" workbookViewId="0">
      <selection activeCell="M8" sqref="M8"/>
    </sheetView>
  </sheetViews>
  <sheetFormatPr defaultColWidth="9.44140625" defaultRowHeight="21.6"/>
  <cols>
    <col min="1" max="1" width="80" style="107" customWidth="1"/>
    <col min="2" max="2" width="11.5546875" style="107" customWidth="1"/>
    <col min="3" max="3" width="15.5546875" style="107" customWidth="1"/>
    <col min="4" max="4" width="1" style="107" customWidth="1"/>
    <col min="5" max="5" width="15.5546875" style="107" customWidth="1"/>
    <col min="6" max="6" width="1" style="107" customWidth="1"/>
    <col min="7" max="7" width="14.5546875" style="107" customWidth="1"/>
    <col min="8" max="8" width="1" style="107" customWidth="1"/>
    <col min="9" max="9" width="15.5546875" style="107" customWidth="1"/>
    <col min="10" max="10" width="1" style="107" customWidth="1"/>
    <col min="11" max="11" width="15.5546875" style="107" customWidth="1"/>
    <col min="12" max="12" width="1" style="107" customWidth="1"/>
    <col min="13" max="13" width="15.5546875" style="107" customWidth="1"/>
    <col min="14" max="14" width="1" style="107" customWidth="1"/>
    <col min="15" max="15" width="15.5546875" style="107" customWidth="1"/>
    <col min="16" max="16384" width="9.44140625" style="107"/>
  </cols>
  <sheetData>
    <row r="1" spans="1:9" s="106" customFormat="1" ht="23.4">
      <c r="A1" s="83" t="str">
        <f>'BS 3'!A1</f>
        <v>บริษัท อัลฟาแคปปิตอล พาร์ทเนอร์ส กรุ๊ป จำกัด (มหาชน) และบริษัทย่อย</v>
      </c>
    </row>
    <row r="2" spans="1:9" s="106" customFormat="1" ht="23.4">
      <c r="A2" s="83" t="s">
        <v>85</v>
      </c>
    </row>
    <row r="3" spans="1:9">
      <c r="A3" s="3"/>
    </row>
    <row r="4" spans="1:9" ht="22.2">
      <c r="A4" s="3"/>
      <c r="B4" s="108"/>
      <c r="C4" s="183" t="s">
        <v>3</v>
      </c>
      <c r="D4" s="183"/>
      <c r="E4" s="183"/>
      <c r="F4" s="183"/>
      <c r="G4" s="183"/>
    </row>
    <row r="5" spans="1:9">
      <c r="A5" s="3"/>
      <c r="B5" s="109"/>
      <c r="C5" s="109" t="s">
        <v>40</v>
      </c>
      <c r="D5" s="110"/>
      <c r="E5" s="109"/>
      <c r="F5" s="109"/>
      <c r="G5" s="109"/>
    </row>
    <row r="6" spans="1:9">
      <c r="A6" s="111"/>
      <c r="B6" s="109"/>
      <c r="C6" s="109" t="s">
        <v>89</v>
      </c>
      <c r="D6" s="110"/>
      <c r="E6" s="109"/>
      <c r="F6" s="109"/>
      <c r="G6" s="109" t="s">
        <v>88</v>
      </c>
    </row>
    <row r="7" spans="1:9">
      <c r="A7" s="111"/>
      <c r="B7" s="112"/>
      <c r="C7" s="109" t="s">
        <v>93</v>
      </c>
      <c r="D7" s="110"/>
      <c r="E7" s="109" t="s">
        <v>128</v>
      </c>
      <c r="F7" s="109"/>
      <c r="G7" s="109" t="s">
        <v>98</v>
      </c>
    </row>
    <row r="8" spans="1:9" ht="22.2">
      <c r="A8" s="113"/>
      <c r="B8" s="112"/>
      <c r="C8" s="184" t="s">
        <v>9</v>
      </c>
      <c r="D8" s="184"/>
      <c r="E8" s="184"/>
      <c r="F8" s="184"/>
      <c r="G8" s="184"/>
    </row>
    <row r="9" spans="1:9" ht="22.2">
      <c r="A9" s="76" t="s">
        <v>117</v>
      </c>
      <c r="B9" s="112"/>
      <c r="C9" s="112"/>
      <c r="D9" s="112"/>
      <c r="E9" s="112"/>
      <c r="F9" s="112"/>
      <c r="G9" s="112"/>
    </row>
    <row r="10" spans="1:9" ht="22.2">
      <c r="A10" s="113" t="s">
        <v>118</v>
      </c>
      <c r="B10" s="112"/>
      <c r="C10" s="59">
        <f>'BS 3'!J41</f>
        <v>3470783810</v>
      </c>
      <c r="D10" s="59"/>
      <c r="E10" s="59">
        <f>'BS 3'!J43</f>
        <v>-63088228</v>
      </c>
      <c r="F10" s="59"/>
      <c r="G10" s="59">
        <f>SUM(C10:E10)</f>
        <v>3407695582</v>
      </c>
    </row>
    <row r="11" spans="1:9" ht="22.2">
      <c r="A11" s="115"/>
      <c r="B11" s="112"/>
      <c r="C11" s="16"/>
      <c r="D11" s="16"/>
      <c r="E11" s="16"/>
      <c r="F11" s="16"/>
      <c r="G11" s="16"/>
    </row>
    <row r="12" spans="1:9" ht="22.2">
      <c r="A12" s="113" t="s">
        <v>112</v>
      </c>
      <c r="B12" s="112"/>
      <c r="C12" s="1"/>
      <c r="D12" s="56"/>
      <c r="E12" s="1"/>
      <c r="F12" s="56"/>
      <c r="G12" s="1"/>
    </row>
    <row r="13" spans="1:9" ht="22.2">
      <c r="A13" s="111" t="s">
        <v>125</v>
      </c>
      <c r="B13" s="112"/>
      <c r="C13" s="4">
        <v>0</v>
      </c>
      <c r="D13" s="4"/>
      <c r="E13" s="4">
        <f>'PL 5'!H30</f>
        <v>-24035073</v>
      </c>
      <c r="F13" s="59"/>
      <c r="G13" s="4">
        <f>SUM(C13:E13)</f>
        <v>-24035073</v>
      </c>
      <c r="I13" s="116">
        <f>G13-'PL 5'!H30</f>
        <v>0</v>
      </c>
    </row>
    <row r="14" spans="1:9" ht="22.2">
      <c r="A14" s="111" t="s">
        <v>114</v>
      </c>
      <c r="B14" s="112"/>
      <c r="C14" s="4">
        <v>0</v>
      </c>
      <c r="D14" s="59"/>
      <c r="E14" s="4">
        <v>0</v>
      </c>
      <c r="F14" s="4"/>
      <c r="G14" s="4">
        <f>SUM(C14:E14)</f>
        <v>0</v>
      </c>
      <c r="I14" s="116">
        <f>G14-'PL 5'!H33</f>
        <v>0</v>
      </c>
    </row>
    <row r="15" spans="1:9" ht="22.2">
      <c r="A15" s="113" t="s">
        <v>115</v>
      </c>
      <c r="B15" s="112"/>
      <c r="C15" s="58">
        <f>SUM(C13:C14)</f>
        <v>0</v>
      </c>
      <c r="D15" s="59"/>
      <c r="E15" s="58">
        <f>SUM(E13:E14)</f>
        <v>-24035073</v>
      </c>
      <c r="F15" s="59"/>
      <c r="G15" s="58">
        <f>SUM(G13:G14)</f>
        <v>-24035073</v>
      </c>
      <c r="I15" s="116">
        <f>G15-'PL 5'!H35</f>
        <v>0</v>
      </c>
    </row>
    <row r="16" spans="1:9" ht="22.2">
      <c r="A16" s="113"/>
      <c r="B16" s="112"/>
      <c r="C16" s="56"/>
      <c r="D16" s="56"/>
      <c r="E16" s="56"/>
      <c r="F16" s="56"/>
      <c r="G16" s="56"/>
    </row>
    <row r="17" spans="1:7" ht="22.8" thickBot="1">
      <c r="A17" s="113" t="s">
        <v>119</v>
      </c>
      <c r="B17" s="112"/>
      <c r="C17" s="40">
        <f>C10+C15</f>
        <v>3470783810</v>
      </c>
      <c r="D17" s="59"/>
      <c r="E17" s="40">
        <f>E10+E15</f>
        <v>-87123301</v>
      </c>
      <c r="F17" s="59"/>
      <c r="G17" s="40">
        <f>G10+G15</f>
        <v>3383660509</v>
      </c>
    </row>
    <row r="18" spans="1:7" ht="22.2" thickTop="1">
      <c r="C18" s="57"/>
      <c r="D18" s="57"/>
      <c r="E18" s="57"/>
      <c r="F18" s="57"/>
      <c r="G18" s="78">
        <f>G17-'BS 3'!H44</f>
        <v>0</v>
      </c>
    </row>
    <row r="19" spans="1:7">
      <c r="C19" s="57"/>
      <c r="D19" s="57"/>
      <c r="E19" s="57"/>
      <c r="F19" s="57"/>
      <c r="G19" s="57"/>
    </row>
    <row r="22" spans="1:7" ht="22.2">
      <c r="A22" s="113"/>
    </row>
    <row r="23" spans="1:7" ht="22.2">
      <c r="A23" s="114"/>
    </row>
  </sheetData>
  <mergeCells count="2">
    <mergeCell ref="C8:G8"/>
    <mergeCell ref="C4:G4"/>
  </mergeCells>
  <pageMargins left="0.8" right="0.8" top="0.48" bottom="0.5" header="0.5" footer="0.5"/>
  <pageSetup paperSize="9" scale="92" firstPageNumber="9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73171-736F-42A6-BBC7-42872C802026}">
  <sheetPr>
    <tabColor theme="9" tint="0.79998168889431442"/>
  </sheetPr>
  <dimension ref="A1:J115"/>
  <sheetViews>
    <sheetView showGridLines="0" tabSelected="1" view="pageBreakPreview" topLeftCell="A24" zoomScale="85" zoomScaleNormal="85" zoomScaleSheetLayoutView="85" workbookViewId="0">
      <selection activeCell="M34" sqref="M34"/>
    </sheetView>
  </sheetViews>
  <sheetFormatPr defaultColWidth="9.44140625" defaultRowHeight="21.6"/>
  <cols>
    <col min="1" max="1" width="61.88671875" style="85" customWidth="1"/>
    <col min="2" max="2" width="6.5546875" style="85" customWidth="1"/>
    <col min="3" max="3" width="16.5546875" style="55" customWidth="1"/>
    <col min="4" max="4" width="1" style="54" customWidth="1"/>
    <col min="5" max="5" width="17.44140625" style="55" customWidth="1"/>
    <col min="6" max="6" width="1" style="85" customWidth="1"/>
    <col min="7" max="7" width="19.44140625" style="55" customWidth="1"/>
    <col min="8" max="8" width="1" style="54" customWidth="1"/>
    <col min="9" max="9" width="20.44140625" style="85" customWidth="1"/>
    <col min="10" max="10" width="12.5546875" style="85" bestFit="1" customWidth="1"/>
    <col min="11" max="16384" width="9.44140625" style="85"/>
  </cols>
  <sheetData>
    <row r="1" spans="1:10" ht="23.4">
      <c r="A1" s="83" t="str">
        <f>'BS 3'!A1</f>
        <v>บริษัท อัลฟาแคปปิตอล พาร์ทเนอร์ส กรุ๊ป จำกัด (มหาชน) และบริษัทย่อย</v>
      </c>
      <c r="B1" s="84"/>
    </row>
    <row r="2" spans="1:10" ht="23.4">
      <c r="A2" s="86" t="s">
        <v>129</v>
      </c>
      <c r="B2" s="84"/>
    </row>
    <row r="3" spans="1:10" ht="23.4">
      <c r="A3" s="86"/>
      <c r="B3" s="84"/>
    </row>
    <row r="4" spans="1:10" ht="22.2">
      <c r="A4" s="84"/>
      <c r="B4" s="87"/>
      <c r="C4" s="88"/>
      <c r="D4" s="88"/>
      <c r="E4" s="88"/>
      <c r="F4" s="89"/>
      <c r="G4" s="179"/>
      <c r="H4" s="179"/>
      <c r="I4" s="179"/>
    </row>
    <row r="5" spans="1:10" s="91" customFormat="1" ht="22.2">
      <c r="A5" s="90"/>
      <c r="B5" s="87"/>
      <c r="C5" s="178" t="s">
        <v>2</v>
      </c>
      <c r="D5" s="178"/>
      <c r="E5" s="178"/>
      <c r="F5" s="89"/>
      <c r="G5" s="179" t="s">
        <v>3</v>
      </c>
      <c r="H5" s="179"/>
      <c r="I5" s="179"/>
    </row>
    <row r="6" spans="1:10" s="91" customFormat="1" ht="22.2">
      <c r="A6" s="90"/>
      <c r="B6" s="87"/>
      <c r="C6" s="181" t="s">
        <v>81</v>
      </c>
      <c r="D6" s="181"/>
      <c r="E6" s="181"/>
      <c r="F6" s="89"/>
      <c r="G6" s="181" t="s">
        <v>81</v>
      </c>
      <c r="H6" s="181"/>
      <c r="I6" s="181"/>
    </row>
    <row r="7" spans="1:10" s="91" customFormat="1" ht="22.2">
      <c r="A7" s="90"/>
      <c r="B7" s="87"/>
      <c r="C7" s="181" t="s">
        <v>51</v>
      </c>
      <c r="D7" s="181"/>
      <c r="E7" s="181"/>
      <c r="F7" s="89"/>
      <c r="G7" s="181" t="s">
        <v>51</v>
      </c>
      <c r="H7" s="181"/>
      <c r="I7" s="181"/>
    </row>
    <row r="8" spans="1:10" s="91" customFormat="1" ht="22.2">
      <c r="A8" s="90"/>
      <c r="B8" s="87" t="s">
        <v>6</v>
      </c>
      <c r="C8" s="62" t="s">
        <v>7</v>
      </c>
      <c r="D8" s="93"/>
      <c r="E8" s="62" t="s">
        <v>52</v>
      </c>
      <c r="F8" s="94"/>
      <c r="G8" s="62" t="s">
        <v>7</v>
      </c>
      <c r="H8" s="93"/>
      <c r="I8" s="62" t="s">
        <v>52</v>
      </c>
    </row>
    <row r="9" spans="1:10" s="91" customFormat="1" ht="22.2">
      <c r="A9" s="90"/>
      <c r="B9" s="90"/>
      <c r="C9" s="180" t="s">
        <v>9</v>
      </c>
      <c r="D9" s="180"/>
      <c r="E9" s="180"/>
      <c r="F9" s="180"/>
      <c r="G9" s="180"/>
      <c r="H9" s="180"/>
      <c r="I9" s="180"/>
      <c r="J9" s="95"/>
    </row>
    <row r="10" spans="1:10" ht="22.2">
      <c r="A10" s="96" t="s">
        <v>130</v>
      </c>
      <c r="B10" s="96"/>
      <c r="C10" s="53"/>
      <c r="D10" s="52"/>
      <c r="E10" s="53"/>
      <c r="H10" s="52"/>
      <c r="I10" s="55"/>
    </row>
    <row r="11" spans="1:10">
      <c r="A11" s="85" t="s">
        <v>70</v>
      </c>
      <c r="C11" s="51">
        <f>'PL 5'!D28</f>
        <v>70819113</v>
      </c>
      <c r="E11" s="51">
        <f>'PL 5'!F28</f>
        <v>239920544</v>
      </c>
      <c r="F11" s="55"/>
      <c r="G11" s="51">
        <f>'PL 5'!H28</f>
        <v>-39748176</v>
      </c>
      <c r="I11" s="51">
        <f>'PL 5'!J28</f>
        <v>-39341340</v>
      </c>
      <c r="J11" s="97"/>
    </row>
    <row r="12" spans="1:10" ht="22.2">
      <c r="A12" s="98" t="s">
        <v>131</v>
      </c>
      <c r="B12" s="98"/>
      <c r="C12" s="51"/>
      <c r="E12" s="51"/>
      <c r="F12" s="55"/>
      <c r="G12" s="51"/>
      <c r="I12" s="51"/>
      <c r="J12" s="97"/>
    </row>
    <row r="13" spans="1:10" ht="22.2">
      <c r="A13" s="98" t="s">
        <v>171</v>
      </c>
      <c r="B13" s="98"/>
      <c r="C13" s="51"/>
      <c r="E13" s="51"/>
      <c r="F13" s="55"/>
      <c r="G13" s="51"/>
      <c r="I13" s="51"/>
      <c r="J13" s="97"/>
    </row>
    <row r="14" spans="1:10">
      <c r="A14" s="85" t="s">
        <v>132</v>
      </c>
      <c r="C14" s="54">
        <v>12168792</v>
      </c>
      <c r="E14" s="54">
        <v>11893247</v>
      </c>
      <c r="F14" s="54"/>
      <c r="G14" s="54">
        <v>779689</v>
      </c>
      <c r="I14" s="54">
        <v>467914</v>
      </c>
      <c r="J14" s="97"/>
    </row>
    <row r="15" spans="1:10">
      <c r="A15" s="85" t="s">
        <v>69</v>
      </c>
      <c r="B15" s="87">
        <v>16</v>
      </c>
      <c r="C15" s="54">
        <v>25851492</v>
      </c>
      <c r="E15" s="54">
        <v>-8789659</v>
      </c>
      <c r="F15" s="54"/>
      <c r="G15" s="54">
        <v>-7313</v>
      </c>
      <c r="I15" s="54">
        <v>3672</v>
      </c>
      <c r="J15" s="97"/>
    </row>
    <row r="16" spans="1:10">
      <c r="A16" s="85" t="s">
        <v>84</v>
      </c>
      <c r="C16" s="54">
        <v>3723367</v>
      </c>
      <c r="E16" s="54">
        <v>-10813102</v>
      </c>
      <c r="F16" s="54"/>
      <c r="G16" s="54">
        <v>0</v>
      </c>
      <c r="I16" s="54">
        <v>0</v>
      </c>
      <c r="J16" s="97"/>
    </row>
    <row r="17" spans="1:10">
      <c r="A17" s="85" t="s">
        <v>133</v>
      </c>
      <c r="C17" s="54">
        <v>3208448</v>
      </c>
      <c r="E17" s="54">
        <v>3070785</v>
      </c>
      <c r="F17" s="54"/>
      <c r="G17" s="54">
        <v>1206339</v>
      </c>
      <c r="I17" s="54">
        <v>1243102</v>
      </c>
      <c r="J17" s="97"/>
    </row>
    <row r="18" spans="1:10">
      <c r="A18" s="85" t="s">
        <v>134</v>
      </c>
      <c r="C18" s="54">
        <v>-15727735</v>
      </c>
      <c r="E18" s="54">
        <v>-36408846</v>
      </c>
      <c r="F18" s="54"/>
      <c r="G18" s="54">
        <v>0</v>
      </c>
      <c r="I18" s="54">
        <v>0</v>
      </c>
      <c r="J18" s="97"/>
    </row>
    <row r="19" spans="1:10">
      <c r="A19" s="85" t="s">
        <v>170</v>
      </c>
      <c r="C19" s="54">
        <v>1771</v>
      </c>
      <c r="E19" s="54">
        <v>2351032</v>
      </c>
      <c r="F19" s="54"/>
      <c r="G19" s="54">
        <v>0</v>
      </c>
      <c r="I19" s="54">
        <v>0</v>
      </c>
      <c r="J19" s="97"/>
    </row>
    <row r="20" spans="1:10">
      <c r="A20" s="85" t="s">
        <v>53</v>
      </c>
      <c r="B20" s="87">
        <v>14</v>
      </c>
      <c r="C20" s="54">
        <v>-312733461</v>
      </c>
      <c r="E20" s="54">
        <v>-281946859</v>
      </c>
      <c r="F20" s="54"/>
      <c r="G20" s="54">
        <v>-77980581</v>
      </c>
      <c r="I20" s="54">
        <v>-26480476</v>
      </c>
      <c r="J20" s="97"/>
    </row>
    <row r="21" spans="1:10">
      <c r="A21" s="85" t="s">
        <v>135</v>
      </c>
      <c r="C21" s="54">
        <v>30425411</v>
      </c>
      <c r="E21" s="54">
        <v>33613453</v>
      </c>
      <c r="F21" s="54"/>
      <c r="G21" s="54">
        <v>23199191</v>
      </c>
      <c r="I21" s="54">
        <v>30065335</v>
      </c>
      <c r="J21" s="97"/>
    </row>
    <row r="22" spans="1:10">
      <c r="A22" s="85" t="s">
        <v>54</v>
      </c>
      <c r="B22" s="87">
        <v>15</v>
      </c>
      <c r="C22" s="54">
        <v>154644805</v>
      </c>
      <c r="E22" s="54">
        <v>122172403</v>
      </c>
      <c r="F22" s="54"/>
      <c r="G22" s="54">
        <v>77749933</v>
      </c>
      <c r="I22" s="54">
        <v>18897437</v>
      </c>
      <c r="J22" s="97"/>
    </row>
    <row r="23" spans="1:10">
      <c r="A23" s="85" t="s">
        <v>136</v>
      </c>
      <c r="C23" s="49">
        <v>-44291456</v>
      </c>
      <c r="E23" s="49">
        <v>-40991279</v>
      </c>
      <c r="F23" s="54"/>
      <c r="G23" s="49">
        <v>0</v>
      </c>
      <c r="I23" s="49">
        <v>0</v>
      </c>
      <c r="J23" s="97"/>
    </row>
    <row r="24" spans="1:10" ht="22.2">
      <c r="A24" s="84" t="s">
        <v>137</v>
      </c>
      <c r="B24" s="84"/>
      <c r="C24" s="85"/>
      <c r="D24" s="85"/>
      <c r="E24" s="85"/>
      <c r="G24" s="85"/>
      <c r="H24" s="85"/>
      <c r="J24" s="97"/>
    </row>
    <row r="25" spans="1:10" ht="22.2">
      <c r="A25" s="84" t="s">
        <v>138</v>
      </c>
      <c r="B25" s="84"/>
      <c r="C25" s="48">
        <f>SUM(C11:C23)</f>
        <v>-71909453</v>
      </c>
      <c r="D25" s="99"/>
      <c r="E25" s="48">
        <f>SUM(E11:E23)</f>
        <v>34071719</v>
      </c>
      <c r="F25" s="55"/>
      <c r="G25" s="48">
        <f>SUM(G11:G23)</f>
        <v>-14800918</v>
      </c>
      <c r="H25" s="99"/>
      <c r="I25" s="48">
        <f>SUM(I11:I23)</f>
        <v>-15144356</v>
      </c>
      <c r="J25" s="97"/>
    </row>
    <row r="26" spans="1:10">
      <c r="A26" s="100"/>
      <c r="B26" s="100"/>
      <c r="C26" s="47"/>
      <c r="D26" s="87"/>
      <c r="E26" s="47"/>
      <c r="F26" s="55"/>
      <c r="G26" s="47"/>
      <c r="H26" s="87"/>
      <c r="I26" s="47"/>
      <c r="J26" s="97"/>
    </row>
    <row r="27" spans="1:10" ht="22.2">
      <c r="A27" s="101" t="s">
        <v>139</v>
      </c>
      <c r="B27" s="98"/>
      <c r="C27" s="47"/>
      <c r="D27" s="87"/>
      <c r="E27" s="47"/>
      <c r="F27" s="46"/>
      <c r="G27" s="47"/>
      <c r="H27" s="87"/>
      <c r="I27" s="47"/>
      <c r="J27" s="97"/>
    </row>
    <row r="28" spans="1:10">
      <c r="A28" s="85" t="s">
        <v>140</v>
      </c>
      <c r="C28" s="54">
        <v>-186349414</v>
      </c>
      <c r="E28" s="54">
        <v>-913586660</v>
      </c>
      <c r="F28" s="54"/>
      <c r="G28" s="54">
        <v>0</v>
      </c>
      <c r="I28" s="54">
        <v>0</v>
      </c>
      <c r="J28" s="97"/>
    </row>
    <row r="29" spans="1:10">
      <c r="A29" s="85" t="s">
        <v>141</v>
      </c>
      <c r="C29" s="54">
        <v>245746039</v>
      </c>
      <c r="E29" s="54">
        <v>329407918</v>
      </c>
      <c r="F29" s="54"/>
      <c r="G29" s="54">
        <v>0</v>
      </c>
      <c r="I29" s="54">
        <v>0</v>
      </c>
      <c r="J29" s="97"/>
    </row>
    <row r="30" spans="1:10">
      <c r="A30" s="102" t="s">
        <v>22</v>
      </c>
      <c r="C30" s="54">
        <v>156758686</v>
      </c>
      <c r="E30" s="54">
        <v>206771169</v>
      </c>
      <c r="F30" s="54"/>
      <c r="G30" s="54">
        <v>0</v>
      </c>
      <c r="I30" s="54">
        <v>0</v>
      </c>
      <c r="J30" s="97"/>
    </row>
    <row r="31" spans="1:10">
      <c r="A31" s="102" t="s">
        <v>23</v>
      </c>
      <c r="C31" s="54">
        <v>-37705393</v>
      </c>
      <c r="E31" s="54">
        <v>-17581546</v>
      </c>
      <c r="F31" s="54"/>
      <c r="G31" s="54">
        <v>0</v>
      </c>
      <c r="I31" s="54">
        <v>0</v>
      </c>
      <c r="J31" s="97"/>
    </row>
    <row r="32" spans="1:10">
      <c r="A32" s="85" t="s">
        <v>25</v>
      </c>
      <c r="C32" s="54">
        <v>-20502880</v>
      </c>
      <c r="E32" s="54">
        <v>647387</v>
      </c>
      <c r="F32" s="54"/>
      <c r="G32" s="54">
        <v>-15761183</v>
      </c>
      <c r="I32" s="54">
        <v>-11235196</v>
      </c>
      <c r="J32" s="97"/>
    </row>
    <row r="33" spans="1:10">
      <c r="A33" s="100"/>
      <c r="B33" s="100"/>
      <c r="C33" s="54"/>
      <c r="E33" s="54"/>
      <c r="F33" s="54"/>
      <c r="G33" s="54"/>
      <c r="I33" s="54"/>
      <c r="J33" s="97"/>
    </row>
    <row r="34" spans="1:10" ht="22.2">
      <c r="A34" s="101" t="s">
        <v>142</v>
      </c>
      <c r="B34" s="98"/>
      <c r="C34" s="54"/>
      <c r="E34" s="54"/>
      <c r="F34" s="54"/>
      <c r="G34" s="54"/>
      <c r="I34" s="54"/>
      <c r="J34" s="97"/>
    </row>
    <row r="35" spans="1:10">
      <c r="A35" s="85" t="s">
        <v>35</v>
      </c>
      <c r="C35" s="54">
        <v>-304799618</v>
      </c>
      <c r="D35" s="46"/>
      <c r="E35" s="54">
        <v>62384734</v>
      </c>
      <c r="F35" s="55"/>
      <c r="G35" s="54">
        <v>-24841827</v>
      </c>
      <c r="H35" s="46"/>
      <c r="I35" s="54">
        <v>9758426</v>
      </c>
      <c r="J35" s="97"/>
    </row>
    <row r="36" spans="1:10" ht="22.2">
      <c r="A36" s="84" t="s">
        <v>175</v>
      </c>
      <c r="B36" s="84"/>
      <c r="C36" s="45">
        <f>ROUND(SUM(C25:C35),0)</f>
        <v>-218762033</v>
      </c>
      <c r="D36" s="50"/>
      <c r="E36" s="45">
        <f>ROUND(SUM(E25:E35),0)</f>
        <v>-297885279</v>
      </c>
      <c r="F36" s="55"/>
      <c r="G36" s="45">
        <f>ROUND(SUM(G25:G35),0)</f>
        <v>-55403928</v>
      </c>
      <c r="H36" s="50"/>
      <c r="I36" s="45">
        <f>ROUND(SUM(I25:I35),0)</f>
        <v>-16621126</v>
      </c>
      <c r="J36" s="97"/>
    </row>
    <row r="37" spans="1:10" ht="22.2">
      <c r="A37" s="84"/>
      <c r="B37" s="84"/>
      <c r="C37" s="50"/>
      <c r="D37" s="50"/>
      <c r="E37" s="50"/>
      <c r="F37" s="55"/>
      <c r="G37" s="50"/>
      <c r="H37" s="50"/>
      <c r="I37" s="50"/>
      <c r="J37" s="97"/>
    </row>
    <row r="38" spans="1:10" ht="22.2">
      <c r="A38" s="98" t="s">
        <v>143</v>
      </c>
      <c r="B38" s="84"/>
      <c r="C38" s="50"/>
      <c r="E38" s="50"/>
      <c r="F38" s="55"/>
      <c r="G38" s="50"/>
      <c r="I38" s="50"/>
      <c r="J38" s="97"/>
    </row>
    <row r="39" spans="1:10" ht="22.2">
      <c r="A39" s="85" t="s">
        <v>144</v>
      </c>
      <c r="B39" s="84"/>
      <c r="C39" s="54">
        <v>-1347241</v>
      </c>
      <c r="D39" s="103"/>
      <c r="E39" s="54">
        <v>-10115106</v>
      </c>
      <c r="F39" s="54"/>
      <c r="G39" s="54">
        <v>0</v>
      </c>
      <c r="H39" s="55"/>
      <c r="I39" s="54">
        <v>0</v>
      </c>
      <c r="J39" s="97"/>
    </row>
    <row r="40" spans="1:10" ht="22.2">
      <c r="A40" s="85" t="s">
        <v>145</v>
      </c>
      <c r="B40" s="84"/>
      <c r="C40" s="54">
        <v>0</v>
      </c>
      <c r="D40" s="103"/>
      <c r="E40" s="54">
        <v>98300</v>
      </c>
      <c r="F40" s="54"/>
      <c r="G40" s="54">
        <v>0</v>
      </c>
      <c r="H40" s="55"/>
      <c r="I40" s="54">
        <v>0</v>
      </c>
      <c r="J40" s="97"/>
    </row>
    <row r="41" spans="1:10" ht="22.2">
      <c r="A41" s="85" t="s">
        <v>146</v>
      </c>
      <c r="B41" s="84"/>
      <c r="C41" s="54">
        <v>-230190</v>
      </c>
      <c r="D41" s="103"/>
      <c r="E41" s="54">
        <v>-4819680</v>
      </c>
      <c r="F41" s="54"/>
      <c r="G41" s="54">
        <v>-105000</v>
      </c>
      <c r="H41" s="55"/>
      <c r="I41" s="54">
        <v>-245000</v>
      </c>
      <c r="J41" s="97"/>
    </row>
    <row r="42" spans="1:10" ht="22.2">
      <c r="A42" s="85" t="s">
        <v>147</v>
      </c>
      <c r="B42" s="84"/>
      <c r="C42" s="54">
        <v>0</v>
      </c>
      <c r="D42" s="103"/>
      <c r="E42" s="54">
        <v>0</v>
      </c>
      <c r="F42" s="54"/>
      <c r="G42" s="54">
        <v>-1220000000</v>
      </c>
      <c r="H42" s="55"/>
      <c r="I42" s="54">
        <v>-1867603900</v>
      </c>
      <c r="J42" s="97"/>
    </row>
    <row r="43" spans="1:10" ht="22.2">
      <c r="A43" s="85" t="s">
        <v>148</v>
      </c>
      <c r="B43" s="84"/>
      <c r="C43" s="54">
        <v>0</v>
      </c>
      <c r="D43" s="103"/>
      <c r="E43" s="54">
        <v>0</v>
      </c>
      <c r="F43" s="54"/>
      <c r="G43" s="54">
        <v>74279063</v>
      </c>
      <c r="H43" s="55"/>
      <c r="I43" s="49">
        <v>1021706576</v>
      </c>
      <c r="J43" s="97"/>
    </row>
    <row r="44" spans="1:10" ht="22.2">
      <c r="A44" s="84" t="s">
        <v>174</v>
      </c>
      <c r="B44" s="84"/>
      <c r="C44" s="45">
        <f>(SUM(C39:C43))</f>
        <v>-1577431</v>
      </c>
      <c r="D44" s="50"/>
      <c r="E44" s="45">
        <f>(SUM(E39:E43))</f>
        <v>-14836486</v>
      </c>
      <c r="F44" s="55"/>
      <c r="G44" s="45">
        <f>(SUM(G39:G43))</f>
        <v>-1145825937</v>
      </c>
      <c r="H44" s="50"/>
      <c r="I44" s="45">
        <f>(SUM(I39:I43))</f>
        <v>-846142324</v>
      </c>
      <c r="J44" s="97"/>
    </row>
    <row r="45" spans="1:10" ht="18" customHeight="1">
      <c r="A45" s="84"/>
      <c r="B45" s="84"/>
      <c r="C45" s="50"/>
      <c r="D45" s="50"/>
      <c r="E45" s="50"/>
      <c r="F45" s="55"/>
      <c r="G45" s="50"/>
      <c r="H45" s="50"/>
      <c r="I45" s="50"/>
      <c r="J45" s="97"/>
    </row>
    <row r="46" spans="1:10" ht="22.2">
      <c r="A46" s="84"/>
      <c r="B46" s="84"/>
      <c r="C46" s="50"/>
      <c r="D46" s="50"/>
      <c r="E46" s="50"/>
      <c r="F46" s="55"/>
      <c r="G46" s="50"/>
      <c r="H46" s="50"/>
      <c r="I46" s="50"/>
      <c r="J46" s="97"/>
    </row>
    <row r="47" spans="1:10" ht="23.4">
      <c r="A47" s="83" t="str">
        <f>A1</f>
        <v>บริษัท อัลฟาแคปปิตอล พาร์ทเนอร์ส กรุ๊ป จำกัด (มหาชน) และบริษัทย่อย</v>
      </c>
      <c r="B47" s="84"/>
      <c r="C47" s="50"/>
      <c r="D47" s="50"/>
      <c r="E47" s="50"/>
      <c r="F47" s="55"/>
      <c r="G47" s="50"/>
      <c r="H47" s="50"/>
      <c r="I47" s="50"/>
      <c r="J47" s="97"/>
    </row>
    <row r="48" spans="1:10" ht="23.4">
      <c r="A48" s="86" t="s">
        <v>129</v>
      </c>
      <c r="B48" s="84"/>
      <c r="I48" s="55"/>
      <c r="J48" s="97"/>
    </row>
    <row r="49" spans="1:10" ht="23.4">
      <c r="A49" s="86"/>
      <c r="B49" s="84"/>
      <c r="J49" s="97"/>
    </row>
    <row r="50" spans="1:10" s="104" customFormat="1" ht="22.2">
      <c r="A50" s="84"/>
      <c r="B50" s="87"/>
      <c r="C50" s="88"/>
      <c r="D50" s="88"/>
      <c r="E50" s="88"/>
      <c r="F50" s="89"/>
      <c r="G50" s="179"/>
      <c r="H50" s="179"/>
      <c r="I50" s="179"/>
      <c r="J50" s="97"/>
    </row>
    <row r="51" spans="1:10" ht="22.2">
      <c r="A51" s="90"/>
      <c r="B51" s="87"/>
      <c r="C51" s="178" t="s">
        <v>2</v>
      </c>
      <c r="D51" s="178"/>
      <c r="E51" s="178"/>
      <c r="F51" s="89"/>
      <c r="G51" s="179" t="s">
        <v>3</v>
      </c>
      <c r="H51" s="179"/>
      <c r="I51" s="179"/>
      <c r="J51" s="97"/>
    </row>
    <row r="52" spans="1:10" ht="22.2">
      <c r="A52" s="90"/>
      <c r="B52" s="87"/>
      <c r="C52" s="181" t="s">
        <v>81</v>
      </c>
      <c r="D52" s="181"/>
      <c r="E52" s="181"/>
      <c r="F52" s="89"/>
      <c r="G52" s="181" t="s">
        <v>81</v>
      </c>
      <c r="H52" s="181"/>
      <c r="I52" s="181"/>
      <c r="J52" s="97"/>
    </row>
    <row r="53" spans="1:10" ht="22.2">
      <c r="A53" s="90"/>
      <c r="B53" s="87"/>
      <c r="C53" s="181" t="s">
        <v>51</v>
      </c>
      <c r="D53" s="181"/>
      <c r="E53" s="181"/>
      <c r="F53" s="89"/>
      <c r="G53" s="181" t="s">
        <v>51</v>
      </c>
      <c r="H53" s="181"/>
      <c r="I53" s="181"/>
      <c r="J53" s="97"/>
    </row>
    <row r="54" spans="1:10" ht="22.2">
      <c r="A54" s="90"/>
      <c r="B54" s="92" t="s">
        <v>6</v>
      </c>
      <c r="C54" s="62" t="s">
        <v>7</v>
      </c>
      <c r="D54" s="93"/>
      <c r="E54" s="62" t="s">
        <v>52</v>
      </c>
      <c r="F54" s="94"/>
      <c r="G54" s="62" t="s">
        <v>7</v>
      </c>
      <c r="H54" s="93"/>
      <c r="I54" s="62" t="s">
        <v>52</v>
      </c>
    </row>
    <row r="55" spans="1:10" ht="22.2">
      <c r="A55" s="90"/>
      <c r="B55" s="87"/>
      <c r="C55" s="180" t="s">
        <v>9</v>
      </c>
      <c r="D55" s="180"/>
      <c r="E55" s="180"/>
      <c r="F55" s="180"/>
      <c r="G55" s="180"/>
      <c r="H55" s="180"/>
      <c r="I55" s="180"/>
    </row>
    <row r="56" spans="1:10" ht="22.2">
      <c r="A56" s="98" t="s">
        <v>149</v>
      </c>
      <c r="B56" s="98"/>
      <c r="C56" s="54"/>
      <c r="E56" s="54"/>
      <c r="F56" s="55"/>
      <c r="G56" s="54"/>
    </row>
    <row r="57" spans="1:10" ht="22.2">
      <c r="A57" s="85" t="s">
        <v>150</v>
      </c>
      <c r="B57" s="98"/>
      <c r="C57" s="44">
        <v>0</v>
      </c>
      <c r="E57" s="44">
        <v>197989995</v>
      </c>
      <c r="F57" s="55"/>
      <c r="G57" s="44">
        <v>0</v>
      </c>
      <c r="I57" s="44">
        <v>0</v>
      </c>
    </row>
    <row r="58" spans="1:10" ht="22.2">
      <c r="A58" s="85" t="s">
        <v>151</v>
      </c>
      <c r="B58" s="98"/>
      <c r="C58" s="44">
        <v>-192000000</v>
      </c>
      <c r="E58" s="44">
        <v>-141000000</v>
      </c>
      <c r="F58" s="55"/>
      <c r="G58" s="44">
        <v>0</v>
      </c>
      <c r="I58" s="44">
        <v>0</v>
      </c>
    </row>
    <row r="59" spans="1:10" ht="22.2">
      <c r="A59" s="85" t="s">
        <v>152</v>
      </c>
      <c r="B59" s="98"/>
      <c r="C59" s="44">
        <v>396106930</v>
      </c>
      <c r="E59" s="44">
        <v>1286497946</v>
      </c>
      <c r="F59" s="55"/>
      <c r="G59" s="44">
        <v>396106930</v>
      </c>
      <c r="I59" s="44">
        <v>774402250</v>
      </c>
    </row>
    <row r="60" spans="1:10" ht="22.2">
      <c r="A60" s="85" t="s">
        <v>153</v>
      </c>
      <c r="B60" s="98"/>
      <c r="C60" s="44">
        <v>-520000000</v>
      </c>
      <c r="E60" s="44">
        <v>-1600000000</v>
      </c>
      <c r="F60" s="55"/>
      <c r="G60" s="44">
        <v>0</v>
      </c>
      <c r="I60" s="44">
        <v>0</v>
      </c>
    </row>
    <row r="61" spans="1:10" ht="22.2">
      <c r="A61" s="85" t="s">
        <v>154</v>
      </c>
      <c r="B61" s="98"/>
      <c r="C61" s="44">
        <v>0</v>
      </c>
      <c r="E61" s="44">
        <v>276255000</v>
      </c>
      <c r="F61" s="55"/>
      <c r="G61" s="44">
        <v>0</v>
      </c>
      <c r="I61" s="44">
        <v>0</v>
      </c>
    </row>
    <row r="62" spans="1:10" ht="22.2">
      <c r="A62" s="85" t="s">
        <v>155</v>
      </c>
      <c r="B62" s="98"/>
      <c r="C62" s="44">
        <v>663500000</v>
      </c>
      <c r="E62" s="44">
        <v>200000000</v>
      </c>
      <c r="F62" s="55"/>
      <c r="G62" s="44">
        <v>663500000</v>
      </c>
      <c r="I62" s="44">
        <v>100000000</v>
      </c>
    </row>
    <row r="63" spans="1:10" ht="22.2">
      <c r="A63" s="85" t="s">
        <v>156</v>
      </c>
      <c r="B63" s="98"/>
      <c r="C63" s="44">
        <v>0</v>
      </c>
      <c r="E63" s="44">
        <v>-100000000</v>
      </c>
      <c r="F63" s="55"/>
      <c r="G63" s="44">
        <v>0</v>
      </c>
      <c r="I63" s="44">
        <v>0</v>
      </c>
    </row>
    <row r="64" spans="1:10" ht="22.2">
      <c r="A64" s="85" t="s">
        <v>154</v>
      </c>
      <c r="B64" s="98"/>
      <c r="C64" s="44">
        <v>198000000</v>
      </c>
      <c r="E64" s="44">
        <v>0</v>
      </c>
      <c r="F64" s="55"/>
      <c r="G64" s="44">
        <v>198000000</v>
      </c>
      <c r="I64" s="44">
        <v>0</v>
      </c>
    </row>
    <row r="65" spans="1:9" ht="22.2">
      <c r="A65" s="85" t="s">
        <v>157</v>
      </c>
      <c r="B65" s="98"/>
      <c r="C65" s="44">
        <v>-280000000</v>
      </c>
      <c r="E65" s="44">
        <v>0</v>
      </c>
      <c r="F65" s="55"/>
      <c r="G65" s="44">
        <v>0</v>
      </c>
      <c r="I65" s="44">
        <v>0</v>
      </c>
    </row>
    <row r="66" spans="1:9" ht="22.2">
      <c r="A66" s="85" t="s">
        <v>158</v>
      </c>
      <c r="B66" s="98"/>
      <c r="C66" s="44">
        <v>-178173550</v>
      </c>
      <c r="E66" s="44">
        <v>-102688261</v>
      </c>
      <c r="F66" s="55"/>
      <c r="G66" s="44">
        <v>-57738101</v>
      </c>
      <c r="I66" s="44">
        <v>-15954287</v>
      </c>
    </row>
    <row r="67" spans="1:9" ht="22.2">
      <c r="A67" s="85" t="s">
        <v>159</v>
      </c>
      <c r="B67" s="98"/>
      <c r="C67" s="44">
        <v>-8192899</v>
      </c>
      <c r="E67" s="44">
        <v>-6754327</v>
      </c>
      <c r="F67" s="55"/>
      <c r="G67" s="44">
        <v>-754336</v>
      </c>
      <c r="I67" s="44">
        <v>-260737</v>
      </c>
    </row>
    <row r="68" spans="1:9" ht="22.2" hidden="1">
      <c r="A68" s="85" t="s">
        <v>160</v>
      </c>
      <c r="B68" s="98"/>
      <c r="C68" s="54"/>
      <c r="E68" s="54"/>
      <c r="F68" s="55"/>
      <c r="G68" s="54"/>
      <c r="I68" s="54"/>
    </row>
    <row r="69" spans="1:9" s="91" customFormat="1" ht="22.2">
      <c r="A69" s="84" t="s">
        <v>173</v>
      </c>
      <c r="B69" s="84"/>
      <c r="C69" s="43">
        <f>SUM(C57:C68)</f>
        <v>79240481</v>
      </c>
      <c r="D69" s="42"/>
      <c r="E69" s="43">
        <f>SUM(E57:E68)</f>
        <v>10300353</v>
      </c>
      <c r="F69" s="55"/>
      <c r="G69" s="43">
        <f>SUM(G57:G68)</f>
        <v>1199114493</v>
      </c>
      <c r="H69" s="42"/>
      <c r="I69" s="43">
        <f>SUM(I57:I68)</f>
        <v>858187226</v>
      </c>
    </row>
    <row r="70" spans="1:9" s="91" customFormat="1" ht="22.2">
      <c r="A70" s="84"/>
      <c r="B70" s="84"/>
      <c r="C70" s="42"/>
      <c r="D70" s="42"/>
      <c r="E70" s="42"/>
      <c r="F70" s="55"/>
      <c r="G70" s="42"/>
      <c r="H70" s="42"/>
      <c r="I70" s="42"/>
    </row>
    <row r="71" spans="1:9" s="91" customFormat="1" ht="22.2">
      <c r="A71" s="84" t="s">
        <v>172</v>
      </c>
      <c r="B71" s="84"/>
      <c r="C71" s="44">
        <f>C36+C44+C69</f>
        <v>-141098983</v>
      </c>
      <c r="D71" s="54"/>
      <c r="E71" s="44">
        <f>E36+E44+E69</f>
        <v>-302421412</v>
      </c>
      <c r="F71" s="55">
        <v>124206621</v>
      </c>
      <c r="G71" s="44">
        <f>G36+G44+G69</f>
        <v>-2115372</v>
      </c>
      <c r="H71" s="54"/>
      <c r="I71" s="44">
        <f>I36+I44+I69</f>
        <v>-4576224</v>
      </c>
    </row>
    <row r="72" spans="1:9" s="91" customFormat="1" ht="22.2">
      <c r="A72" s="85" t="s">
        <v>161</v>
      </c>
      <c r="B72" s="87">
        <v>3</v>
      </c>
      <c r="C72" s="44">
        <f>'BS 3'!F11+'BS 3'!F10</f>
        <v>387944874</v>
      </c>
      <c r="D72" s="54"/>
      <c r="E72" s="44">
        <v>754389393</v>
      </c>
      <c r="F72" s="55"/>
      <c r="G72" s="44">
        <f>'BS 3'!J11</f>
        <v>18740365</v>
      </c>
      <c r="H72" s="54"/>
      <c r="I72" s="54">
        <v>126591650</v>
      </c>
    </row>
    <row r="73" spans="1:9" s="91" customFormat="1" ht="22.2">
      <c r="A73" s="85" t="s">
        <v>162</v>
      </c>
      <c r="B73" s="92"/>
      <c r="C73" s="44"/>
      <c r="D73" s="54"/>
      <c r="E73" s="44"/>
      <c r="F73" s="55">
        <v>-362886</v>
      </c>
      <c r="G73" s="54"/>
      <c r="H73" s="54"/>
      <c r="I73" s="54"/>
    </row>
    <row r="74" spans="1:9" s="91" customFormat="1" ht="22.2">
      <c r="A74" s="85" t="s">
        <v>163</v>
      </c>
      <c r="B74" s="92"/>
      <c r="C74" s="44">
        <v>143189</v>
      </c>
      <c r="D74" s="54"/>
      <c r="E74" s="44">
        <v>325046</v>
      </c>
      <c r="F74" s="55"/>
      <c r="G74" s="54">
        <v>7313</v>
      </c>
      <c r="H74" s="54"/>
      <c r="I74" s="54">
        <v>-3672</v>
      </c>
    </row>
    <row r="75" spans="1:9" s="91" customFormat="1" ht="22.8" thickBot="1">
      <c r="A75" s="84" t="s">
        <v>164</v>
      </c>
      <c r="B75" s="87">
        <v>3</v>
      </c>
      <c r="C75" s="41">
        <f>SUM(C71:C74)</f>
        <v>246989080</v>
      </c>
      <c r="D75" s="50"/>
      <c r="E75" s="41">
        <f>SUM(E71:E74)</f>
        <v>452293027</v>
      </c>
      <c r="F75" s="55"/>
      <c r="G75" s="41">
        <f>SUM(G71:G74)</f>
        <v>16632306</v>
      </c>
      <c r="H75" s="50"/>
      <c r="I75" s="41">
        <f>SUM(I71:I74)</f>
        <v>122011754</v>
      </c>
    </row>
    <row r="76" spans="1:9" ht="22.2" thickTop="1">
      <c r="C76" s="23"/>
      <c r="D76" s="12"/>
      <c r="E76" s="23"/>
      <c r="F76" s="23"/>
      <c r="G76" s="23"/>
      <c r="H76" s="12"/>
      <c r="I76" s="23"/>
    </row>
    <row r="77" spans="1:9" ht="22.2">
      <c r="A77" s="84" t="s">
        <v>165</v>
      </c>
      <c r="C77" s="23"/>
      <c r="D77" s="12"/>
      <c r="E77" s="23"/>
      <c r="F77" s="23"/>
      <c r="G77" s="23"/>
      <c r="H77" s="12"/>
      <c r="I77" s="23"/>
    </row>
    <row r="78" spans="1:9" ht="22.2">
      <c r="A78" s="85" t="s">
        <v>166</v>
      </c>
      <c r="B78" s="98"/>
      <c r="C78" s="44"/>
      <c r="E78" s="44"/>
      <c r="F78" s="55"/>
      <c r="I78" s="55"/>
    </row>
    <row r="79" spans="1:9" s="105" customFormat="1">
      <c r="A79" s="105" t="s">
        <v>167</v>
      </c>
      <c r="C79" s="79">
        <v>177108001</v>
      </c>
      <c r="D79" s="80"/>
      <c r="E79" s="44">
        <v>251753528</v>
      </c>
      <c r="F79" s="23"/>
      <c r="G79" s="79">
        <v>0</v>
      </c>
      <c r="H79" s="80"/>
      <c r="I79" s="54">
        <v>0</v>
      </c>
    </row>
    <row r="80" spans="1:9" s="105" customFormat="1">
      <c r="A80" s="105" t="s">
        <v>168</v>
      </c>
      <c r="C80" s="79">
        <v>0</v>
      </c>
      <c r="D80" s="80"/>
      <c r="E80" s="54">
        <v>34969329</v>
      </c>
      <c r="F80" s="23"/>
      <c r="G80" s="79">
        <v>0</v>
      </c>
      <c r="H80" s="80"/>
      <c r="I80" s="54">
        <v>3219693</v>
      </c>
    </row>
    <row r="81" spans="1:10" s="105" customFormat="1">
      <c r="A81" s="105" t="s">
        <v>169</v>
      </c>
      <c r="C81" s="79">
        <v>0</v>
      </c>
      <c r="D81" s="80"/>
      <c r="E81" s="54">
        <v>309349</v>
      </c>
      <c r="F81" s="23"/>
      <c r="G81" s="79">
        <v>0</v>
      </c>
      <c r="H81" s="80"/>
      <c r="I81" s="54">
        <v>0</v>
      </c>
    </row>
    <row r="82" spans="1:10" ht="22.2">
      <c r="A82" s="105"/>
      <c r="B82" s="84"/>
      <c r="C82" s="68">
        <f>C75-'BS 3'!D11-'BS 3'!D10</f>
        <v>0</v>
      </c>
      <c r="D82" s="42"/>
      <c r="E82" s="42"/>
      <c r="F82" s="55"/>
      <c r="G82" s="68">
        <f>G75-('BS 3'!H10+'BS 3'!H11)</f>
        <v>0</v>
      </c>
      <c r="H82" s="42"/>
      <c r="J82" s="97"/>
    </row>
    <row r="83" spans="1:10" ht="22.2">
      <c r="B83" s="84"/>
      <c r="C83" s="42"/>
      <c r="D83" s="42"/>
      <c r="E83" s="42"/>
      <c r="F83" s="55"/>
      <c r="G83" s="42"/>
      <c r="H83" s="42"/>
      <c r="J83" s="97"/>
    </row>
    <row r="84" spans="1:10" ht="22.2">
      <c r="A84" s="84"/>
      <c r="B84" s="84"/>
      <c r="C84" s="42"/>
      <c r="D84" s="42"/>
      <c r="E84" s="42"/>
      <c r="F84" s="55"/>
      <c r="G84" s="42"/>
      <c r="H84" s="42"/>
      <c r="J84" s="97"/>
    </row>
    <row r="85" spans="1:10" ht="22.2">
      <c r="A85" s="84"/>
      <c r="B85" s="84"/>
      <c r="C85" s="42"/>
      <c r="D85" s="42"/>
      <c r="E85" s="42"/>
      <c r="F85" s="55"/>
      <c r="G85" s="42"/>
      <c r="H85" s="42"/>
      <c r="J85" s="97"/>
    </row>
    <row r="86" spans="1:10" ht="22.2">
      <c r="A86" s="84"/>
      <c r="B86" s="84"/>
      <c r="C86" s="42"/>
      <c r="D86" s="42"/>
      <c r="E86" s="42"/>
      <c r="F86" s="55"/>
      <c r="G86" s="42"/>
      <c r="H86" s="42"/>
      <c r="J86" s="97"/>
    </row>
    <row r="87" spans="1:10" ht="22.2">
      <c r="A87" s="84"/>
      <c r="B87" s="84"/>
      <c r="C87" s="42"/>
      <c r="D87" s="42"/>
      <c r="E87" s="42"/>
      <c r="F87" s="55"/>
      <c r="G87" s="42"/>
      <c r="H87" s="42"/>
      <c r="J87" s="97"/>
    </row>
    <row r="88" spans="1:10" ht="22.2">
      <c r="A88" s="84"/>
      <c r="B88" s="84"/>
      <c r="C88" s="42"/>
      <c r="D88" s="42"/>
      <c r="E88" s="42"/>
      <c r="F88" s="55"/>
      <c r="G88" s="42"/>
      <c r="H88" s="42"/>
      <c r="J88" s="97"/>
    </row>
    <row r="89" spans="1:10" ht="22.2">
      <c r="A89" s="84"/>
      <c r="B89" s="84"/>
      <c r="C89" s="42"/>
      <c r="D89" s="42"/>
      <c r="E89" s="42"/>
      <c r="F89" s="55"/>
      <c r="G89" s="42"/>
      <c r="H89" s="42"/>
      <c r="J89" s="97"/>
    </row>
    <row r="90" spans="1:10" ht="22.2">
      <c r="A90" s="84"/>
      <c r="B90" s="84"/>
      <c r="C90" s="42"/>
      <c r="D90" s="42"/>
      <c r="E90" s="42"/>
      <c r="F90" s="55"/>
      <c r="G90" s="42"/>
      <c r="H90" s="42"/>
      <c r="J90" s="97"/>
    </row>
    <row r="91" spans="1:10" s="55" customFormat="1">
      <c r="A91" s="85"/>
      <c r="B91" s="85"/>
      <c r="D91" s="54"/>
      <c r="H91" s="54"/>
    </row>
    <row r="92" spans="1:10" s="55" customFormat="1">
      <c r="A92" s="85"/>
      <c r="B92" s="85"/>
      <c r="D92" s="54"/>
      <c r="H92" s="54"/>
    </row>
    <row r="93" spans="1:10" s="55" customFormat="1">
      <c r="A93" s="85"/>
      <c r="B93" s="85"/>
      <c r="D93" s="54"/>
      <c r="H93" s="54"/>
    </row>
    <row r="94" spans="1:10" s="55" customFormat="1">
      <c r="A94" s="85"/>
      <c r="B94" s="85"/>
      <c r="D94" s="54"/>
      <c r="H94" s="54"/>
    </row>
    <row r="95" spans="1:10" s="55" customFormat="1">
      <c r="A95" s="85"/>
      <c r="B95" s="85"/>
      <c r="D95" s="54"/>
      <c r="H95" s="54"/>
    </row>
    <row r="96" spans="1:10" s="55" customFormat="1">
      <c r="A96" s="85"/>
      <c r="B96" s="85"/>
      <c r="D96" s="54"/>
      <c r="H96" s="54"/>
    </row>
    <row r="97" spans="1:8" s="55" customFormat="1">
      <c r="A97" s="85"/>
      <c r="B97" s="85"/>
      <c r="D97" s="54"/>
      <c r="H97" s="54"/>
    </row>
    <row r="98" spans="1:8" s="55" customFormat="1">
      <c r="A98" s="85"/>
      <c r="B98" s="85"/>
      <c r="D98" s="54"/>
      <c r="H98" s="54"/>
    </row>
    <row r="99" spans="1:8" s="55" customFormat="1">
      <c r="A99" s="85"/>
      <c r="B99" s="85"/>
      <c r="D99" s="54"/>
      <c r="H99" s="54"/>
    </row>
    <row r="100" spans="1:8" s="55" customFormat="1">
      <c r="A100" s="85"/>
      <c r="B100" s="85"/>
      <c r="D100" s="54"/>
      <c r="H100" s="54"/>
    </row>
    <row r="101" spans="1:8" s="55" customFormat="1">
      <c r="A101" s="85"/>
      <c r="B101" s="85"/>
      <c r="D101" s="54"/>
      <c r="H101" s="54"/>
    </row>
    <row r="102" spans="1:8" s="55" customFormat="1">
      <c r="A102" s="85"/>
      <c r="B102" s="85"/>
      <c r="D102" s="54"/>
      <c r="H102" s="54"/>
    </row>
    <row r="103" spans="1:8" s="55" customFormat="1">
      <c r="A103" s="85"/>
      <c r="B103" s="85"/>
      <c r="D103" s="54"/>
      <c r="H103" s="54"/>
    </row>
    <row r="104" spans="1:8" s="55" customFormat="1">
      <c r="A104" s="85"/>
      <c r="B104" s="85"/>
      <c r="D104" s="54"/>
      <c r="H104" s="54"/>
    </row>
    <row r="105" spans="1:8" s="55" customFormat="1">
      <c r="A105" s="85"/>
      <c r="B105" s="85"/>
      <c r="D105" s="54"/>
      <c r="H105" s="54"/>
    </row>
    <row r="106" spans="1:8" s="55" customFormat="1">
      <c r="A106" s="85"/>
      <c r="B106" s="85"/>
      <c r="D106" s="54"/>
      <c r="H106" s="54"/>
    </row>
    <row r="107" spans="1:8" s="55" customFormat="1">
      <c r="A107" s="85"/>
      <c r="B107" s="85"/>
      <c r="D107" s="54"/>
      <c r="H107" s="54"/>
    </row>
    <row r="108" spans="1:8" s="55" customFormat="1">
      <c r="A108" s="85"/>
      <c r="B108" s="85"/>
      <c r="D108" s="54"/>
      <c r="H108" s="54"/>
    </row>
    <row r="109" spans="1:8" s="55" customFormat="1">
      <c r="A109" s="85"/>
      <c r="B109" s="85"/>
      <c r="D109" s="54"/>
      <c r="H109" s="54"/>
    </row>
    <row r="110" spans="1:8" s="55" customFormat="1">
      <c r="A110" s="85"/>
      <c r="B110" s="85"/>
      <c r="D110" s="54"/>
      <c r="H110" s="54"/>
    </row>
    <row r="111" spans="1:8" s="55" customFormat="1">
      <c r="A111" s="85"/>
      <c r="B111" s="85"/>
      <c r="D111" s="54"/>
      <c r="H111" s="54"/>
    </row>
    <row r="112" spans="1:8" s="55" customFormat="1">
      <c r="A112" s="85"/>
      <c r="B112" s="85"/>
      <c r="D112" s="54"/>
      <c r="H112" s="54"/>
    </row>
    <row r="113" spans="1:8" s="55" customFormat="1">
      <c r="A113" s="85"/>
      <c r="B113" s="85"/>
      <c r="D113" s="54"/>
      <c r="H113" s="54"/>
    </row>
    <row r="114" spans="1:8" s="55" customFormat="1">
      <c r="A114" s="85"/>
      <c r="B114" s="85"/>
      <c r="D114" s="54"/>
      <c r="H114" s="54"/>
    </row>
    <row r="115" spans="1:8" s="55" customFormat="1">
      <c r="A115" s="85"/>
      <c r="B115" s="85"/>
      <c r="D115" s="54"/>
      <c r="H115" s="54"/>
    </row>
  </sheetData>
  <mergeCells count="16">
    <mergeCell ref="C7:E7"/>
    <mergeCell ref="G7:I7"/>
    <mergeCell ref="G4:I4"/>
    <mergeCell ref="C5:E5"/>
    <mergeCell ref="G5:I5"/>
    <mergeCell ref="C6:E6"/>
    <mergeCell ref="G6:I6"/>
    <mergeCell ref="C53:E53"/>
    <mergeCell ref="G53:I53"/>
    <mergeCell ref="C55:I55"/>
    <mergeCell ref="C9:I9"/>
    <mergeCell ref="G50:I50"/>
    <mergeCell ref="C51:E51"/>
    <mergeCell ref="G51:I51"/>
    <mergeCell ref="C52:E52"/>
    <mergeCell ref="G52:I52"/>
  </mergeCells>
  <pageMargins left="0.7" right="0.3" top="0.48" bottom="0.5" header="0.5" footer="0.5"/>
  <pageSetup paperSize="9" scale="63" firstPageNumber="10" orientation="portrait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46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3c2d08b-7d8b-478c-a87c-45bac18bedcc" xsi:nil="true"/>
    <lcf76f155ced4ddcb4097134ff3c332f xmlns="351b02b5-4aa3-4782-bda3-07381659fb8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F226C2A5586F4ABAE030C390837EB4" ma:contentTypeVersion="14" ma:contentTypeDescription="Create a new document." ma:contentTypeScope="" ma:versionID="57fd1f1b025dbfd07bd5cc8c64e5b093">
  <xsd:schema xmlns:xsd="http://www.w3.org/2001/XMLSchema" xmlns:xs="http://www.w3.org/2001/XMLSchema" xmlns:p="http://schemas.microsoft.com/office/2006/metadata/properties" xmlns:ns2="f3c2d08b-7d8b-478c-a87c-45bac18bedcc" xmlns:ns3="351b02b5-4aa3-4782-bda3-07381659fb83" targetNamespace="http://schemas.microsoft.com/office/2006/metadata/properties" ma:root="true" ma:fieldsID="4207504837af2093b1c23f0b94f0ba6f" ns2:_="" ns3:_="">
    <xsd:import namespace="f3c2d08b-7d8b-478c-a87c-45bac18bedcc"/>
    <xsd:import namespace="351b02b5-4aa3-4782-bda3-07381659fb8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c2d08b-7d8b-478c-a87c-45bac18bedc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6583f7a3-c547-43b5-9959-f6ada369b47a}" ma:internalName="TaxCatchAll" ma:showField="CatchAllData" ma:web="f3c2d08b-7d8b-478c-a87c-45bac18bed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1b02b5-4aa3-4782-bda3-07381659fb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96a0df6a-a580-417e-b0ca-1ff9add027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5A91E1-1B21-4C74-83DE-CF10AF7C9F32}">
  <ds:schemaRefs>
    <ds:schemaRef ds:uri="http://schemas.microsoft.com/office/2006/metadata/properties"/>
    <ds:schemaRef ds:uri="http://schemas.microsoft.com/office/infopath/2007/PartnerControls"/>
    <ds:schemaRef ds:uri="f3c2d08b-7d8b-478c-a87c-45bac18bedcc"/>
    <ds:schemaRef ds:uri="351b02b5-4aa3-4782-bda3-07381659fb83"/>
  </ds:schemaRefs>
</ds:datastoreItem>
</file>

<file path=customXml/itemProps2.xml><?xml version="1.0" encoding="utf-8"?>
<ds:datastoreItem xmlns:ds="http://schemas.openxmlformats.org/officeDocument/2006/customXml" ds:itemID="{1E7F1844-97ED-4337-B79A-5C5E95DAFC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E19059-4207-4DEE-AEDB-4C9B97BDAE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c2d08b-7d8b-478c-a87c-45bac18bedcc"/>
    <ds:schemaRef ds:uri="351b02b5-4aa3-4782-bda3-07381659fb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 3</vt:lpstr>
      <vt:lpstr>PL 4</vt:lpstr>
      <vt:lpstr>PL 5</vt:lpstr>
      <vt:lpstr>SCE PY 6</vt:lpstr>
      <vt:lpstr>SCE CY 7</vt:lpstr>
      <vt:lpstr>SCE PY Separate 8</vt:lpstr>
      <vt:lpstr>SCE CY Separate 9</vt:lpstr>
      <vt:lpstr>CF 10-11</vt:lpstr>
      <vt:lpstr>'BS 3'!Print_Area</vt:lpstr>
      <vt:lpstr>'CF 10-11'!Print_Area</vt:lpstr>
      <vt:lpstr>'PL 4'!Print_Area</vt:lpstr>
      <vt:lpstr>'PL 5'!Print_Area</vt:lpstr>
      <vt:lpstr>'SCE CY 7'!Print_Area</vt:lpstr>
      <vt:lpstr>'SCE CY Separate 9'!Print_Area</vt:lpstr>
      <vt:lpstr>'SCE PY 6'!Print_Area</vt:lpstr>
      <vt:lpstr>'SCE PY Separate 8'!Print_Area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Supachaya, Rattanasuwan</dc:creator>
  <cp:keywords/>
  <dc:description/>
  <cp:lastModifiedBy>Nattanon, Jeenpatipat</cp:lastModifiedBy>
  <cp:revision/>
  <cp:lastPrinted>2024-10-30T09:31:54Z</cp:lastPrinted>
  <dcterms:created xsi:type="dcterms:W3CDTF">2022-04-11T20:27:26Z</dcterms:created>
  <dcterms:modified xsi:type="dcterms:W3CDTF">2024-11-14T06:18:45Z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0x01010078F226C2A5586F4ABAE030C390837EB4</vt:lpwstr>
  </property>
  <property fmtid="{D5CDD505-2E9C-101B-9397-08002B2CF9AE}" pid="3" name="MediaServiceImageTags">
    <vt:lpwstr/>
  </property>
</Properties>
</file>